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\Desktop\Projects\Financial\"/>
    </mc:Choice>
  </mc:AlternateContent>
  <xr:revisionPtr revIDLastSave="0" documentId="13_ncr:1_{EE9CAFC6-BD5D-4644-A252-14A76E57A1A2}" xr6:coauthVersionLast="45" xr6:coauthVersionMax="45" xr10:uidLastSave="{00000000-0000-0000-0000-000000000000}"/>
  <bookViews>
    <workbookView xWindow="-120" yWindow="-120" windowWidth="20730" windowHeight="11160" xr2:uid="{611339F8-9BDD-4F1F-A365-8A95BA242FBB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I24" i="1"/>
  <c r="I19" i="1"/>
  <c r="C19" i="1"/>
  <c r="C24" i="1"/>
  <c r="C25" i="1" l="1"/>
  <c r="C21" i="1"/>
  <c r="K38" i="1"/>
  <c r="I9" i="1"/>
  <c r="C9" i="1"/>
  <c r="K39" i="1" l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E38" i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G38" i="1" l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L28" i="1" l="1"/>
  <c r="C30" i="1"/>
  <c r="C28" i="1" s="1"/>
  <c r="L4" i="1"/>
  <c r="M4" i="1"/>
  <c r="L5" i="1"/>
  <c r="M5" i="1"/>
  <c r="L6" i="1"/>
  <c r="M8" i="1"/>
  <c r="M11" i="1"/>
  <c r="M14" i="1"/>
  <c r="M15" i="1"/>
  <c r="M16" i="1"/>
  <c r="L8" i="1"/>
  <c r="L9" i="1"/>
  <c r="L11" i="1"/>
  <c r="L13" i="1"/>
  <c r="L14" i="1"/>
  <c r="L15" i="1"/>
  <c r="L16" i="1"/>
  <c r="L17" i="1"/>
  <c r="L19" i="1"/>
  <c r="L21" i="1"/>
  <c r="L23" i="1"/>
  <c r="L24" i="1"/>
  <c r="L25" i="1"/>
  <c r="L26" i="1"/>
  <c r="J5" i="1"/>
  <c r="D5" i="1"/>
  <c r="H20" i="1"/>
  <c r="I17" i="1"/>
  <c r="I25" i="1" s="1"/>
  <c r="I6" i="1"/>
  <c r="C17" i="1"/>
  <c r="B20" i="1"/>
  <c r="L20" i="1" s="1"/>
  <c r="C6" i="1"/>
  <c r="I28" i="1" l="1"/>
  <c r="M28" i="1" s="1"/>
  <c r="I23" i="1"/>
  <c r="H38" i="1" s="1"/>
  <c r="M17" i="1"/>
  <c r="N5" i="1"/>
  <c r="C23" i="1"/>
  <c r="B38" i="1" s="1"/>
  <c r="D39" i="1" s="1"/>
  <c r="M9" i="1"/>
  <c r="C20" i="1"/>
  <c r="I20" i="1"/>
  <c r="M6" i="1"/>
  <c r="M25" i="1"/>
  <c r="I26" i="1" l="1"/>
  <c r="J39" i="1"/>
  <c r="I39" i="1" s="1"/>
  <c r="H39" i="1"/>
  <c r="B39" i="1"/>
  <c r="M23" i="1"/>
  <c r="M20" i="1"/>
  <c r="I21" i="1"/>
  <c r="M19" i="1"/>
  <c r="J40" i="1" l="1"/>
  <c r="I40" i="1" s="1"/>
  <c r="H40" i="1"/>
  <c r="D40" i="1"/>
  <c r="C40" i="1" s="1"/>
  <c r="B40" i="1"/>
  <c r="M24" i="1"/>
  <c r="C26" i="1"/>
  <c r="M26" i="1" s="1"/>
  <c r="M21" i="1"/>
  <c r="J41" i="1" l="1"/>
  <c r="I41" i="1" s="1"/>
  <c r="H41" i="1"/>
  <c r="B41" i="1"/>
  <c r="D41" i="1"/>
  <c r="C41" i="1" s="1"/>
  <c r="H42" i="1" l="1"/>
  <c r="J42" i="1"/>
  <c r="I42" i="1" s="1"/>
  <c r="B42" i="1"/>
  <c r="D42" i="1"/>
  <c r="C42" i="1" s="1"/>
  <c r="H43" i="1" l="1"/>
  <c r="J43" i="1"/>
  <c r="I43" i="1" s="1"/>
  <c r="D43" i="1"/>
  <c r="C43" i="1" s="1"/>
  <c r="B43" i="1"/>
  <c r="H44" i="1" l="1"/>
  <c r="J44" i="1"/>
  <c r="I44" i="1" s="1"/>
  <c r="B44" i="1"/>
  <c r="D44" i="1"/>
  <c r="C44" i="1" s="1"/>
  <c r="H45" i="1" l="1"/>
  <c r="J45" i="1"/>
  <c r="I45" i="1" s="1"/>
  <c r="B45" i="1"/>
  <c r="D45" i="1"/>
  <c r="C45" i="1" s="1"/>
  <c r="H46" i="1" l="1"/>
  <c r="J46" i="1"/>
  <c r="I46" i="1" s="1"/>
  <c r="D46" i="1"/>
  <c r="C46" i="1" s="1"/>
  <c r="B46" i="1"/>
  <c r="H47" i="1" l="1"/>
  <c r="J47" i="1"/>
  <c r="I47" i="1" s="1"/>
  <c r="B47" i="1"/>
  <c r="D47" i="1"/>
  <c r="C47" i="1" s="1"/>
  <c r="H48" i="1" l="1"/>
  <c r="J48" i="1"/>
  <c r="I48" i="1" s="1"/>
  <c r="B48" i="1"/>
  <c r="D48" i="1"/>
  <c r="C48" i="1" s="1"/>
  <c r="H49" i="1" l="1"/>
  <c r="J49" i="1"/>
  <c r="I49" i="1" s="1"/>
  <c r="B49" i="1"/>
  <c r="D49" i="1"/>
  <c r="C49" i="1" s="1"/>
  <c r="H50" i="1" l="1"/>
  <c r="J50" i="1"/>
  <c r="I50" i="1" s="1"/>
  <c r="B50" i="1"/>
  <c r="D50" i="1"/>
  <c r="C50" i="1" s="1"/>
  <c r="H51" i="1" l="1"/>
  <c r="J51" i="1"/>
  <c r="I51" i="1" s="1"/>
  <c r="B51" i="1"/>
  <c r="D51" i="1"/>
  <c r="C51" i="1" s="1"/>
  <c r="H52" i="1" l="1"/>
  <c r="J52" i="1"/>
  <c r="I52" i="1" s="1"/>
  <c r="B52" i="1"/>
  <c r="D52" i="1"/>
  <c r="C52" i="1" s="1"/>
  <c r="H53" i="1" l="1"/>
  <c r="J53" i="1"/>
  <c r="I53" i="1" s="1"/>
  <c r="B53" i="1"/>
  <c r="D53" i="1"/>
  <c r="C53" i="1" s="1"/>
  <c r="H54" i="1" l="1"/>
  <c r="J54" i="1"/>
  <c r="I54" i="1" s="1"/>
  <c r="B54" i="1"/>
  <c r="D54" i="1"/>
  <c r="C54" i="1" s="1"/>
  <c r="H55" i="1" l="1"/>
  <c r="J55" i="1"/>
  <c r="I55" i="1" s="1"/>
  <c r="B55" i="1"/>
  <c r="D55" i="1"/>
  <c r="C55" i="1" s="1"/>
  <c r="H56" i="1" l="1"/>
  <c r="J56" i="1"/>
  <c r="I56" i="1" s="1"/>
  <c r="B56" i="1"/>
  <c r="D56" i="1"/>
  <c r="C56" i="1" s="1"/>
  <c r="H57" i="1" l="1"/>
  <c r="J57" i="1"/>
  <c r="I57" i="1" s="1"/>
  <c r="B57" i="1"/>
  <c r="D57" i="1"/>
  <c r="C57" i="1" s="1"/>
  <c r="H58" i="1" l="1"/>
  <c r="J58" i="1"/>
  <c r="I58" i="1" s="1"/>
  <c r="B58" i="1"/>
  <c r="D58" i="1"/>
  <c r="C58" i="1" s="1"/>
  <c r="H59" i="1" l="1"/>
  <c r="J59" i="1"/>
  <c r="I59" i="1" s="1"/>
  <c r="B59" i="1"/>
  <c r="D59" i="1"/>
  <c r="C59" i="1" s="1"/>
  <c r="H60" i="1" l="1"/>
  <c r="J60" i="1"/>
  <c r="I60" i="1" s="1"/>
  <c r="B60" i="1"/>
  <c r="D60" i="1"/>
  <c r="C60" i="1" s="1"/>
  <c r="H61" i="1" l="1"/>
  <c r="J61" i="1"/>
  <c r="I61" i="1" s="1"/>
  <c r="B61" i="1"/>
  <c r="D61" i="1"/>
  <c r="C61" i="1" s="1"/>
  <c r="H62" i="1" l="1"/>
  <c r="J62" i="1"/>
  <c r="I62" i="1" s="1"/>
  <c r="B62" i="1"/>
  <c r="D62" i="1"/>
  <c r="C62" i="1" s="1"/>
  <c r="H63" i="1" l="1"/>
  <c r="J63" i="1"/>
  <c r="I63" i="1" s="1"/>
  <c r="B63" i="1"/>
  <c r="D63" i="1"/>
  <c r="C63" i="1" s="1"/>
  <c r="H64" i="1" l="1"/>
  <c r="J64" i="1"/>
  <c r="I64" i="1" s="1"/>
  <c r="B64" i="1"/>
  <c r="D64" i="1"/>
  <c r="C64" i="1" s="1"/>
  <c r="H65" i="1" l="1"/>
  <c r="J65" i="1"/>
  <c r="I65" i="1" s="1"/>
  <c r="B65" i="1"/>
  <c r="D65" i="1"/>
  <c r="C65" i="1" s="1"/>
  <c r="H66" i="1" l="1"/>
  <c r="J66" i="1"/>
  <c r="I66" i="1" s="1"/>
  <c r="B66" i="1"/>
  <c r="D66" i="1"/>
  <c r="C66" i="1" s="1"/>
  <c r="H67" i="1" l="1"/>
  <c r="J67" i="1"/>
  <c r="I67" i="1" s="1"/>
  <c r="B67" i="1"/>
  <c r="D67" i="1"/>
  <c r="C67" i="1" s="1"/>
  <c r="H68" i="1" l="1"/>
  <c r="J68" i="1"/>
  <c r="I68" i="1" s="1"/>
  <c r="B68" i="1"/>
  <c r="D68" i="1"/>
  <c r="C68" i="1" s="1"/>
  <c r="H69" i="1" l="1"/>
  <c r="J69" i="1"/>
  <c r="I69" i="1" s="1"/>
  <c r="B69" i="1"/>
  <c r="D69" i="1"/>
  <c r="C69" i="1" s="1"/>
  <c r="H70" i="1" l="1"/>
  <c r="J70" i="1"/>
  <c r="I70" i="1" s="1"/>
  <c r="B70" i="1"/>
  <c r="D70" i="1"/>
  <c r="C70" i="1" s="1"/>
  <c r="H71" i="1" l="1"/>
  <c r="J71" i="1"/>
  <c r="I71" i="1" s="1"/>
  <c r="B71" i="1"/>
  <c r="D71" i="1"/>
  <c r="C71" i="1" s="1"/>
  <c r="H72" i="1" l="1"/>
  <c r="J72" i="1"/>
  <c r="I72" i="1" s="1"/>
  <c r="B72" i="1"/>
  <c r="D72" i="1"/>
  <c r="C72" i="1" s="1"/>
  <c r="H73" i="1" l="1"/>
  <c r="J73" i="1"/>
  <c r="I73" i="1" s="1"/>
  <c r="B73" i="1"/>
  <c r="D73" i="1"/>
  <c r="C73" i="1" s="1"/>
  <c r="H74" i="1" l="1"/>
  <c r="J74" i="1"/>
  <c r="I74" i="1" s="1"/>
  <c r="B74" i="1"/>
  <c r="D74" i="1"/>
  <c r="C74" i="1" s="1"/>
  <c r="H75" i="1" l="1"/>
  <c r="J75" i="1"/>
  <c r="I75" i="1" s="1"/>
  <c r="B75" i="1"/>
  <c r="D75" i="1"/>
  <c r="C75" i="1" s="1"/>
  <c r="H76" i="1" l="1"/>
  <c r="J76" i="1"/>
  <c r="I76" i="1" s="1"/>
  <c r="B76" i="1"/>
  <c r="D76" i="1"/>
  <c r="C76" i="1" s="1"/>
  <c r="H77" i="1" l="1"/>
  <c r="J77" i="1"/>
  <c r="I77" i="1" s="1"/>
  <c r="B77" i="1"/>
  <c r="D77" i="1"/>
  <c r="C77" i="1" s="1"/>
  <c r="H78" i="1" l="1"/>
  <c r="J78" i="1"/>
  <c r="I78" i="1"/>
  <c r="B78" i="1"/>
  <c r="D78" i="1"/>
  <c r="C78" i="1" s="1"/>
  <c r="H79" i="1" l="1"/>
  <c r="J79" i="1"/>
  <c r="I79" i="1" s="1"/>
  <c r="B79" i="1"/>
  <c r="D79" i="1"/>
  <c r="C79" i="1" s="1"/>
  <c r="H80" i="1" l="1"/>
  <c r="J80" i="1"/>
  <c r="I80" i="1" s="1"/>
  <c r="B80" i="1"/>
  <c r="D80" i="1"/>
  <c r="C80" i="1" s="1"/>
  <c r="H81" i="1" l="1"/>
  <c r="J81" i="1"/>
  <c r="I81" i="1" s="1"/>
  <c r="B81" i="1"/>
  <c r="D81" i="1"/>
  <c r="C81" i="1" s="1"/>
  <c r="H82" i="1" l="1"/>
  <c r="J82" i="1"/>
  <c r="I82" i="1" s="1"/>
  <c r="B82" i="1"/>
  <c r="D82" i="1"/>
  <c r="C82" i="1" s="1"/>
  <c r="H83" i="1" l="1"/>
  <c r="J83" i="1"/>
  <c r="I83" i="1" s="1"/>
  <c r="B83" i="1"/>
  <c r="D83" i="1"/>
  <c r="C83" i="1" s="1"/>
  <c r="H84" i="1" l="1"/>
  <c r="J84" i="1"/>
  <c r="I84" i="1" s="1"/>
  <c r="B84" i="1"/>
  <c r="D84" i="1"/>
  <c r="C84" i="1" s="1"/>
  <c r="H85" i="1" l="1"/>
  <c r="J85" i="1"/>
  <c r="I85" i="1" s="1"/>
  <c r="B85" i="1"/>
  <c r="D85" i="1"/>
  <c r="C85" i="1" s="1"/>
  <c r="H86" i="1" l="1"/>
  <c r="J86" i="1"/>
  <c r="I86" i="1" s="1"/>
  <c r="B86" i="1"/>
  <c r="D86" i="1"/>
  <c r="C86" i="1" s="1"/>
  <c r="H87" i="1" l="1"/>
  <c r="J87" i="1"/>
  <c r="I87" i="1" s="1"/>
  <c r="B87" i="1"/>
  <c r="D87" i="1"/>
  <c r="C87" i="1" s="1"/>
  <c r="H88" i="1" l="1"/>
  <c r="J88" i="1"/>
  <c r="I88" i="1" s="1"/>
  <c r="B88" i="1"/>
  <c r="D88" i="1"/>
  <c r="C88" i="1" s="1"/>
  <c r="H89" i="1" l="1"/>
  <c r="J89" i="1"/>
  <c r="I89" i="1" s="1"/>
  <c r="B89" i="1"/>
  <c r="D89" i="1"/>
  <c r="C89" i="1" s="1"/>
  <c r="H90" i="1" l="1"/>
  <c r="J90" i="1"/>
  <c r="I90" i="1" s="1"/>
  <c r="B90" i="1"/>
  <c r="D90" i="1"/>
  <c r="C90" i="1" s="1"/>
  <c r="H91" i="1" l="1"/>
  <c r="J91" i="1"/>
  <c r="I91" i="1" s="1"/>
  <c r="B91" i="1"/>
  <c r="D91" i="1"/>
  <c r="C91" i="1" s="1"/>
  <c r="H92" i="1" l="1"/>
  <c r="J92" i="1"/>
  <c r="I92" i="1" s="1"/>
  <c r="B92" i="1"/>
  <c r="D92" i="1"/>
  <c r="C92" i="1" s="1"/>
  <c r="H93" i="1" l="1"/>
  <c r="J93" i="1"/>
  <c r="I93" i="1" s="1"/>
  <c r="B93" i="1"/>
  <c r="D93" i="1"/>
  <c r="C93" i="1" s="1"/>
  <c r="H94" i="1" l="1"/>
  <c r="J94" i="1"/>
  <c r="I94" i="1" s="1"/>
  <c r="B94" i="1"/>
  <c r="D94" i="1"/>
  <c r="C94" i="1" s="1"/>
  <c r="H95" i="1" l="1"/>
  <c r="J95" i="1"/>
  <c r="I95" i="1" s="1"/>
  <c r="B95" i="1"/>
  <c r="D95" i="1"/>
  <c r="C95" i="1" s="1"/>
  <c r="H96" i="1" l="1"/>
  <c r="J96" i="1"/>
  <c r="I96" i="1" s="1"/>
  <c r="B96" i="1"/>
  <c r="D96" i="1"/>
  <c r="C96" i="1" s="1"/>
  <c r="H97" i="1" l="1"/>
  <c r="J97" i="1"/>
  <c r="I97" i="1" s="1"/>
  <c r="B97" i="1"/>
  <c r="D97" i="1"/>
  <c r="C97" i="1" s="1"/>
  <c r="H98" i="1" l="1"/>
  <c r="J98" i="1"/>
  <c r="I98" i="1" s="1"/>
  <c r="B98" i="1"/>
  <c r="D98" i="1"/>
  <c r="C98" i="1" s="1"/>
  <c r="H99" i="1" l="1"/>
  <c r="J99" i="1"/>
  <c r="I99" i="1" s="1"/>
  <c r="B99" i="1"/>
  <c r="D99" i="1"/>
  <c r="C99" i="1" s="1"/>
  <c r="H100" i="1" l="1"/>
  <c r="J100" i="1"/>
  <c r="I100" i="1" s="1"/>
  <c r="B100" i="1"/>
  <c r="D100" i="1"/>
  <c r="C100" i="1" s="1"/>
  <c r="H101" i="1" l="1"/>
  <c r="J101" i="1"/>
  <c r="I101" i="1" s="1"/>
  <c r="B101" i="1"/>
  <c r="D101" i="1"/>
  <c r="C101" i="1" s="1"/>
  <c r="H102" i="1" l="1"/>
  <c r="J102" i="1"/>
  <c r="I102" i="1" s="1"/>
  <c r="B102" i="1"/>
  <c r="D102" i="1"/>
  <c r="C102" i="1" s="1"/>
  <c r="H103" i="1" l="1"/>
  <c r="J103" i="1"/>
  <c r="I103" i="1" s="1"/>
  <c r="B103" i="1"/>
  <c r="D103" i="1"/>
  <c r="C103" i="1" s="1"/>
  <c r="H104" i="1" l="1"/>
  <c r="J104" i="1"/>
  <c r="I104" i="1" s="1"/>
  <c r="B104" i="1"/>
  <c r="D104" i="1"/>
  <c r="C104" i="1" s="1"/>
  <c r="H105" i="1" l="1"/>
  <c r="J105" i="1"/>
  <c r="I105" i="1" s="1"/>
  <c r="B105" i="1"/>
  <c r="D105" i="1"/>
  <c r="C105" i="1" s="1"/>
  <c r="H106" i="1" l="1"/>
  <c r="J106" i="1"/>
  <c r="I106" i="1" s="1"/>
  <c r="B106" i="1"/>
  <c r="D106" i="1"/>
  <c r="C106" i="1" s="1"/>
  <c r="H107" i="1" l="1"/>
  <c r="J107" i="1"/>
  <c r="I107" i="1" s="1"/>
  <c r="B107" i="1"/>
  <c r="D107" i="1"/>
  <c r="C107" i="1" s="1"/>
  <c r="H108" i="1" l="1"/>
  <c r="J108" i="1"/>
  <c r="I108" i="1" s="1"/>
  <c r="B108" i="1"/>
  <c r="D108" i="1"/>
  <c r="C108" i="1" s="1"/>
  <c r="H109" i="1" l="1"/>
  <c r="J109" i="1"/>
  <c r="I109" i="1" s="1"/>
  <c r="B109" i="1"/>
  <c r="D109" i="1"/>
  <c r="C109" i="1" s="1"/>
  <c r="H110" i="1" l="1"/>
  <c r="J110" i="1"/>
  <c r="I110" i="1" s="1"/>
  <c r="B110" i="1"/>
  <c r="D110" i="1"/>
  <c r="C110" i="1" s="1"/>
  <c r="H111" i="1" l="1"/>
  <c r="J111" i="1"/>
  <c r="I111" i="1" s="1"/>
  <c r="B111" i="1"/>
  <c r="D111" i="1"/>
  <c r="C111" i="1" s="1"/>
  <c r="H112" i="1" l="1"/>
  <c r="J112" i="1"/>
  <c r="I112" i="1" s="1"/>
  <c r="B112" i="1"/>
  <c r="D112" i="1"/>
  <c r="C112" i="1" s="1"/>
  <c r="H113" i="1" l="1"/>
  <c r="J113" i="1"/>
  <c r="I113" i="1" s="1"/>
  <c r="B113" i="1"/>
  <c r="D113" i="1"/>
  <c r="C113" i="1" s="1"/>
  <c r="H114" i="1" l="1"/>
  <c r="J114" i="1"/>
  <c r="I114" i="1" s="1"/>
  <c r="B114" i="1"/>
  <c r="D114" i="1"/>
  <c r="C114" i="1" s="1"/>
  <c r="H115" i="1" l="1"/>
  <c r="J115" i="1"/>
  <c r="I115" i="1" s="1"/>
  <c r="B115" i="1"/>
  <c r="D115" i="1"/>
  <c r="C115" i="1" s="1"/>
  <c r="H116" i="1" l="1"/>
  <c r="J116" i="1"/>
  <c r="I116" i="1" s="1"/>
  <c r="B116" i="1"/>
  <c r="D116" i="1"/>
  <c r="C116" i="1" s="1"/>
  <c r="H117" i="1" l="1"/>
  <c r="J117" i="1"/>
  <c r="I117" i="1" s="1"/>
  <c r="B117" i="1"/>
  <c r="D117" i="1"/>
  <c r="C117" i="1" s="1"/>
  <c r="H118" i="1" l="1"/>
  <c r="J118" i="1"/>
  <c r="I118" i="1" s="1"/>
  <c r="B118" i="1"/>
  <c r="D118" i="1"/>
  <c r="C118" i="1" s="1"/>
  <c r="H119" i="1" l="1"/>
  <c r="J119" i="1"/>
  <c r="I119" i="1" s="1"/>
  <c r="B119" i="1"/>
  <c r="D119" i="1"/>
  <c r="C119" i="1" s="1"/>
  <c r="H120" i="1" l="1"/>
  <c r="J120" i="1"/>
  <c r="I120" i="1" s="1"/>
  <c r="B120" i="1"/>
  <c r="D120" i="1"/>
  <c r="C120" i="1" s="1"/>
  <c r="H121" i="1" l="1"/>
  <c r="J121" i="1"/>
  <c r="I121" i="1" s="1"/>
  <c r="B121" i="1"/>
  <c r="D121" i="1"/>
  <c r="C121" i="1" s="1"/>
  <c r="H122" i="1" l="1"/>
  <c r="J122" i="1"/>
  <c r="I122" i="1" s="1"/>
  <c r="B122" i="1"/>
  <c r="D122" i="1"/>
  <c r="C122" i="1" s="1"/>
  <c r="H123" i="1" l="1"/>
  <c r="J123" i="1"/>
  <c r="I123" i="1" s="1"/>
  <c r="B123" i="1"/>
  <c r="D123" i="1"/>
  <c r="C123" i="1" s="1"/>
  <c r="H124" i="1" l="1"/>
  <c r="J124" i="1"/>
  <c r="I124" i="1" s="1"/>
  <c r="B124" i="1"/>
  <c r="D124" i="1"/>
  <c r="C124" i="1" s="1"/>
  <c r="H125" i="1" l="1"/>
  <c r="J125" i="1"/>
  <c r="I125" i="1" s="1"/>
  <c r="B125" i="1"/>
  <c r="D125" i="1"/>
  <c r="C125" i="1" s="1"/>
  <c r="H126" i="1" l="1"/>
  <c r="J126" i="1"/>
  <c r="I126" i="1" s="1"/>
  <c r="B126" i="1"/>
  <c r="D126" i="1"/>
  <c r="C126" i="1" s="1"/>
  <c r="H127" i="1" l="1"/>
  <c r="J127" i="1"/>
  <c r="I127" i="1" s="1"/>
  <c r="B127" i="1"/>
  <c r="D127" i="1"/>
  <c r="C127" i="1" s="1"/>
  <c r="H128" i="1" l="1"/>
  <c r="J128" i="1"/>
  <c r="I128" i="1" s="1"/>
  <c r="B128" i="1"/>
  <c r="D128" i="1"/>
  <c r="C128" i="1" s="1"/>
  <c r="H129" i="1" l="1"/>
  <c r="J129" i="1"/>
  <c r="I129" i="1" s="1"/>
  <c r="B129" i="1"/>
  <c r="D129" i="1"/>
  <c r="C129" i="1" s="1"/>
  <c r="H130" i="1" l="1"/>
  <c r="J130" i="1"/>
  <c r="I130" i="1" s="1"/>
  <c r="B130" i="1"/>
  <c r="D130" i="1"/>
  <c r="C130" i="1" s="1"/>
  <c r="H131" i="1" l="1"/>
  <c r="J131" i="1"/>
  <c r="I131" i="1" s="1"/>
  <c r="B131" i="1"/>
  <c r="D131" i="1"/>
  <c r="C131" i="1" s="1"/>
  <c r="H132" i="1" l="1"/>
  <c r="J132" i="1"/>
  <c r="I132" i="1" s="1"/>
  <c r="B132" i="1"/>
  <c r="D132" i="1"/>
  <c r="C132" i="1" s="1"/>
  <c r="H133" i="1" l="1"/>
  <c r="J133" i="1"/>
  <c r="I133" i="1" s="1"/>
  <c r="B133" i="1"/>
  <c r="D133" i="1"/>
  <c r="C133" i="1" s="1"/>
  <c r="H134" i="1" l="1"/>
  <c r="J134" i="1"/>
  <c r="I134" i="1" s="1"/>
  <c r="B134" i="1"/>
  <c r="D134" i="1"/>
  <c r="C134" i="1" s="1"/>
  <c r="H135" i="1" l="1"/>
  <c r="J135" i="1"/>
  <c r="I135" i="1" s="1"/>
  <c r="B135" i="1"/>
  <c r="D135" i="1"/>
  <c r="C135" i="1" s="1"/>
  <c r="H136" i="1" l="1"/>
  <c r="J136" i="1"/>
  <c r="I136" i="1" s="1"/>
  <c r="B136" i="1"/>
  <c r="D136" i="1"/>
  <c r="C136" i="1" s="1"/>
  <c r="H137" i="1" l="1"/>
  <c r="J137" i="1"/>
  <c r="I137" i="1" s="1"/>
  <c r="B137" i="1"/>
  <c r="D137" i="1"/>
  <c r="C137" i="1" s="1"/>
  <c r="H138" i="1" l="1"/>
  <c r="J138" i="1"/>
  <c r="I138" i="1" s="1"/>
  <c r="B138" i="1"/>
  <c r="D138" i="1"/>
  <c r="C138" i="1" s="1"/>
  <c r="H139" i="1" l="1"/>
  <c r="J139" i="1"/>
  <c r="I139" i="1" s="1"/>
  <c r="B139" i="1"/>
  <c r="D139" i="1"/>
  <c r="C139" i="1" s="1"/>
  <c r="H140" i="1" l="1"/>
  <c r="J140" i="1"/>
  <c r="I140" i="1" s="1"/>
  <c r="B140" i="1"/>
  <c r="D140" i="1"/>
  <c r="C140" i="1" s="1"/>
  <c r="H141" i="1" l="1"/>
  <c r="J141" i="1"/>
  <c r="I141" i="1" s="1"/>
  <c r="B141" i="1"/>
  <c r="D141" i="1"/>
  <c r="C141" i="1" s="1"/>
  <c r="H142" i="1" l="1"/>
  <c r="J142" i="1"/>
  <c r="I142" i="1" s="1"/>
  <c r="B142" i="1"/>
  <c r="D142" i="1"/>
  <c r="C142" i="1" s="1"/>
  <c r="H143" i="1" l="1"/>
  <c r="J143" i="1"/>
  <c r="I143" i="1" s="1"/>
  <c r="B143" i="1"/>
  <c r="D143" i="1"/>
  <c r="C143" i="1" s="1"/>
  <c r="H144" i="1" l="1"/>
  <c r="J144" i="1"/>
  <c r="I144" i="1" s="1"/>
  <c r="B144" i="1"/>
  <c r="D144" i="1"/>
  <c r="C144" i="1" s="1"/>
  <c r="H145" i="1" l="1"/>
  <c r="J145" i="1"/>
  <c r="I145" i="1" s="1"/>
  <c r="B145" i="1"/>
  <c r="D145" i="1"/>
  <c r="C145" i="1" s="1"/>
  <c r="H146" i="1" l="1"/>
  <c r="J146" i="1"/>
  <c r="I146" i="1" s="1"/>
  <c r="B146" i="1"/>
  <c r="D146" i="1"/>
  <c r="C146" i="1" s="1"/>
  <c r="H147" i="1" l="1"/>
  <c r="J147" i="1"/>
  <c r="I147" i="1" s="1"/>
  <c r="B147" i="1"/>
  <c r="D147" i="1"/>
  <c r="C147" i="1" s="1"/>
  <c r="H148" i="1" l="1"/>
  <c r="J148" i="1"/>
  <c r="I148" i="1" s="1"/>
  <c r="B148" i="1"/>
  <c r="D148" i="1"/>
  <c r="C148" i="1" s="1"/>
  <c r="H149" i="1" l="1"/>
  <c r="J149" i="1"/>
  <c r="I149" i="1" s="1"/>
  <c r="B149" i="1"/>
  <c r="D149" i="1"/>
  <c r="C149" i="1" s="1"/>
  <c r="H150" i="1" l="1"/>
  <c r="J150" i="1"/>
  <c r="I150" i="1" s="1"/>
  <c r="B150" i="1"/>
  <c r="D150" i="1"/>
  <c r="C150" i="1" s="1"/>
  <c r="H151" i="1" l="1"/>
  <c r="J151" i="1"/>
  <c r="I151" i="1" s="1"/>
  <c r="B151" i="1"/>
  <c r="D151" i="1"/>
  <c r="C151" i="1" s="1"/>
  <c r="H152" i="1" l="1"/>
  <c r="J152" i="1"/>
  <c r="I152" i="1" s="1"/>
  <c r="B152" i="1"/>
  <c r="D152" i="1"/>
  <c r="C152" i="1" s="1"/>
  <c r="H153" i="1" l="1"/>
  <c r="J153" i="1"/>
  <c r="I153" i="1" s="1"/>
  <c r="B153" i="1"/>
  <c r="D153" i="1"/>
  <c r="C153" i="1" s="1"/>
  <c r="H154" i="1" l="1"/>
  <c r="J154" i="1"/>
  <c r="I154" i="1" s="1"/>
  <c r="B154" i="1"/>
  <c r="D154" i="1"/>
  <c r="C154" i="1" s="1"/>
  <c r="H155" i="1" l="1"/>
  <c r="J155" i="1"/>
  <c r="I155" i="1" s="1"/>
  <c r="B155" i="1"/>
  <c r="D155" i="1"/>
  <c r="C155" i="1" s="1"/>
  <c r="H156" i="1" l="1"/>
  <c r="J156" i="1"/>
  <c r="I156" i="1" s="1"/>
  <c r="B156" i="1"/>
  <c r="D156" i="1"/>
  <c r="C156" i="1" s="1"/>
  <c r="H157" i="1" l="1"/>
  <c r="J157" i="1"/>
  <c r="I157" i="1" s="1"/>
  <c r="B157" i="1"/>
  <c r="D157" i="1"/>
  <c r="C157" i="1" s="1"/>
  <c r="H158" i="1" l="1"/>
  <c r="J158" i="1"/>
  <c r="I158" i="1" s="1"/>
  <c r="B158" i="1"/>
  <c r="D158" i="1"/>
  <c r="C158" i="1" s="1"/>
  <c r="H159" i="1" l="1"/>
  <c r="J159" i="1"/>
  <c r="I159" i="1" s="1"/>
  <c r="B159" i="1"/>
  <c r="D159" i="1"/>
  <c r="C159" i="1" s="1"/>
  <c r="H160" i="1" l="1"/>
  <c r="J160" i="1"/>
  <c r="I160" i="1" s="1"/>
  <c r="B160" i="1"/>
  <c r="D160" i="1"/>
  <c r="C160" i="1" s="1"/>
  <c r="H161" i="1" l="1"/>
  <c r="J161" i="1"/>
  <c r="I161" i="1" s="1"/>
  <c r="B161" i="1"/>
  <c r="D161" i="1"/>
  <c r="C161" i="1" s="1"/>
  <c r="H162" i="1" l="1"/>
  <c r="J162" i="1"/>
  <c r="I162" i="1" s="1"/>
  <c r="B162" i="1"/>
  <c r="D162" i="1"/>
  <c r="C162" i="1" s="1"/>
  <c r="H163" i="1" l="1"/>
  <c r="J163" i="1"/>
  <c r="I163" i="1" s="1"/>
  <c r="B163" i="1"/>
  <c r="D163" i="1"/>
  <c r="C163" i="1" s="1"/>
  <c r="H164" i="1" l="1"/>
  <c r="J164" i="1"/>
  <c r="I164" i="1" s="1"/>
  <c r="B164" i="1"/>
  <c r="D164" i="1"/>
  <c r="C164" i="1" s="1"/>
  <c r="H165" i="1" l="1"/>
  <c r="J165" i="1"/>
  <c r="I165" i="1" s="1"/>
  <c r="B165" i="1"/>
  <c r="D165" i="1"/>
  <c r="C165" i="1" s="1"/>
  <c r="H166" i="1" l="1"/>
  <c r="J166" i="1"/>
  <c r="I166" i="1" s="1"/>
  <c r="B166" i="1"/>
  <c r="D166" i="1"/>
  <c r="C166" i="1" s="1"/>
  <c r="H167" i="1" l="1"/>
  <c r="J167" i="1"/>
  <c r="I167" i="1" s="1"/>
  <c r="B167" i="1"/>
  <c r="D167" i="1"/>
  <c r="C167" i="1" s="1"/>
  <c r="H168" i="1" l="1"/>
  <c r="J168" i="1"/>
  <c r="I168" i="1" s="1"/>
  <c r="B168" i="1"/>
  <c r="D168" i="1"/>
  <c r="C168" i="1" s="1"/>
  <c r="H169" i="1" l="1"/>
  <c r="J169" i="1"/>
  <c r="I169" i="1" s="1"/>
  <c r="B169" i="1"/>
  <c r="D169" i="1"/>
  <c r="C169" i="1" s="1"/>
  <c r="H170" i="1" l="1"/>
  <c r="J170" i="1"/>
  <c r="I170" i="1" s="1"/>
  <c r="B170" i="1"/>
  <c r="D170" i="1"/>
  <c r="C170" i="1" s="1"/>
  <c r="H171" i="1" l="1"/>
  <c r="J171" i="1"/>
  <c r="I171" i="1" s="1"/>
  <c r="B171" i="1"/>
  <c r="D171" i="1"/>
  <c r="C171" i="1" s="1"/>
  <c r="H172" i="1" l="1"/>
  <c r="J172" i="1"/>
  <c r="I172" i="1" s="1"/>
  <c r="B172" i="1"/>
  <c r="D172" i="1"/>
  <c r="C172" i="1" s="1"/>
  <c r="H173" i="1" l="1"/>
  <c r="J173" i="1"/>
  <c r="I173" i="1" s="1"/>
  <c r="B173" i="1"/>
  <c r="D173" i="1"/>
  <c r="C173" i="1" s="1"/>
  <c r="H174" i="1" l="1"/>
  <c r="J174" i="1"/>
  <c r="I174" i="1" s="1"/>
  <c r="B174" i="1"/>
  <c r="D174" i="1"/>
  <c r="C174" i="1" s="1"/>
  <c r="H175" i="1" l="1"/>
  <c r="J175" i="1"/>
  <c r="I175" i="1" s="1"/>
  <c r="B175" i="1"/>
  <c r="D175" i="1"/>
  <c r="C175" i="1" s="1"/>
  <c r="H176" i="1" l="1"/>
  <c r="J176" i="1"/>
  <c r="I176" i="1" s="1"/>
  <c r="B176" i="1"/>
  <c r="D176" i="1"/>
  <c r="C176" i="1" s="1"/>
  <c r="H177" i="1" l="1"/>
  <c r="J177" i="1"/>
  <c r="I177" i="1" s="1"/>
  <c r="B177" i="1"/>
  <c r="D177" i="1"/>
  <c r="C177" i="1" s="1"/>
  <c r="H178" i="1" l="1"/>
  <c r="J178" i="1"/>
  <c r="I178" i="1" s="1"/>
  <c r="B178" i="1"/>
  <c r="D178" i="1"/>
  <c r="C178" i="1" s="1"/>
  <c r="H179" i="1" l="1"/>
  <c r="J179" i="1"/>
  <c r="I179" i="1" s="1"/>
  <c r="B179" i="1"/>
  <c r="D179" i="1"/>
  <c r="C179" i="1" s="1"/>
  <c r="H180" i="1" l="1"/>
  <c r="J180" i="1"/>
  <c r="I180" i="1" s="1"/>
  <c r="B180" i="1"/>
  <c r="D180" i="1"/>
  <c r="C180" i="1" s="1"/>
  <c r="H181" i="1" l="1"/>
  <c r="J181" i="1"/>
  <c r="I181" i="1" s="1"/>
  <c r="B181" i="1"/>
  <c r="D181" i="1"/>
  <c r="C181" i="1" s="1"/>
  <c r="H182" i="1" l="1"/>
  <c r="J182" i="1"/>
  <c r="I182" i="1" s="1"/>
  <c r="B182" i="1"/>
  <c r="D182" i="1"/>
  <c r="C182" i="1" s="1"/>
  <c r="H183" i="1" l="1"/>
  <c r="J183" i="1"/>
  <c r="I183" i="1" s="1"/>
  <c r="B183" i="1"/>
  <c r="D183" i="1"/>
  <c r="C183" i="1" s="1"/>
  <c r="H184" i="1" l="1"/>
  <c r="J184" i="1"/>
  <c r="I184" i="1" s="1"/>
  <c r="B184" i="1"/>
  <c r="D184" i="1"/>
  <c r="C184" i="1" s="1"/>
  <c r="H185" i="1" l="1"/>
  <c r="J185" i="1"/>
  <c r="I185" i="1" s="1"/>
  <c r="B185" i="1"/>
  <c r="D185" i="1"/>
  <c r="C185" i="1" s="1"/>
  <c r="H186" i="1" l="1"/>
  <c r="J186" i="1"/>
  <c r="I186" i="1" s="1"/>
  <c r="B186" i="1"/>
  <c r="D186" i="1"/>
  <c r="C186" i="1" s="1"/>
  <c r="H187" i="1" l="1"/>
  <c r="J187" i="1"/>
  <c r="I187" i="1" s="1"/>
  <c r="B187" i="1"/>
  <c r="D187" i="1"/>
  <c r="C187" i="1" s="1"/>
  <c r="H188" i="1" l="1"/>
  <c r="J188" i="1"/>
  <c r="I188" i="1" s="1"/>
  <c r="B188" i="1"/>
  <c r="D188" i="1"/>
  <c r="C188" i="1" s="1"/>
  <c r="H189" i="1" l="1"/>
  <c r="J189" i="1"/>
  <c r="I189" i="1" s="1"/>
  <c r="B189" i="1"/>
  <c r="D189" i="1"/>
  <c r="C189" i="1" s="1"/>
  <c r="H190" i="1" l="1"/>
  <c r="J190" i="1"/>
  <c r="I190" i="1" s="1"/>
  <c r="B190" i="1"/>
  <c r="D190" i="1"/>
  <c r="C190" i="1" s="1"/>
  <c r="H191" i="1" l="1"/>
  <c r="J191" i="1"/>
  <c r="I191" i="1" s="1"/>
  <c r="B191" i="1"/>
  <c r="D191" i="1"/>
  <c r="C191" i="1" s="1"/>
  <c r="H192" i="1" l="1"/>
  <c r="J192" i="1"/>
  <c r="I192" i="1" s="1"/>
  <c r="B192" i="1"/>
  <c r="D192" i="1"/>
  <c r="C192" i="1" s="1"/>
  <c r="H193" i="1" l="1"/>
  <c r="J193" i="1"/>
  <c r="I193" i="1" s="1"/>
  <c r="B193" i="1"/>
  <c r="D193" i="1"/>
  <c r="C193" i="1" s="1"/>
  <c r="H194" i="1" l="1"/>
  <c r="J194" i="1"/>
  <c r="I194" i="1" s="1"/>
  <c r="B194" i="1"/>
  <c r="D194" i="1"/>
  <c r="C194" i="1" s="1"/>
  <c r="H195" i="1" l="1"/>
  <c r="J195" i="1"/>
  <c r="I195" i="1" s="1"/>
  <c r="B195" i="1"/>
  <c r="D195" i="1"/>
  <c r="C195" i="1" s="1"/>
  <c r="H196" i="1" l="1"/>
  <c r="J196" i="1"/>
  <c r="I196" i="1" s="1"/>
  <c r="B196" i="1"/>
  <c r="D196" i="1"/>
  <c r="C196" i="1" s="1"/>
  <c r="H197" i="1" l="1"/>
  <c r="J197" i="1"/>
  <c r="I197" i="1" s="1"/>
  <c r="B197" i="1"/>
  <c r="D197" i="1"/>
  <c r="C197" i="1" s="1"/>
  <c r="H198" i="1" l="1"/>
  <c r="J198" i="1"/>
  <c r="I198" i="1" s="1"/>
  <c r="B198" i="1"/>
  <c r="D198" i="1"/>
  <c r="C198" i="1" s="1"/>
  <c r="H199" i="1" l="1"/>
  <c r="J199" i="1"/>
  <c r="I199" i="1" s="1"/>
  <c r="B199" i="1"/>
  <c r="D199" i="1"/>
  <c r="C199" i="1" s="1"/>
  <c r="H200" i="1" l="1"/>
  <c r="J200" i="1"/>
  <c r="I200" i="1" s="1"/>
  <c r="B200" i="1"/>
  <c r="D200" i="1"/>
  <c r="C200" i="1" s="1"/>
  <c r="H201" i="1" l="1"/>
  <c r="J201" i="1"/>
  <c r="I201" i="1" s="1"/>
  <c r="B201" i="1"/>
  <c r="D201" i="1"/>
  <c r="C201" i="1" s="1"/>
  <c r="H202" i="1" l="1"/>
  <c r="J202" i="1"/>
  <c r="I202" i="1" s="1"/>
  <c r="B202" i="1"/>
  <c r="D202" i="1"/>
  <c r="C202" i="1" s="1"/>
  <c r="H203" i="1" l="1"/>
  <c r="J203" i="1"/>
  <c r="I203" i="1" s="1"/>
  <c r="B203" i="1"/>
  <c r="D203" i="1"/>
  <c r="C203" i="1" s="1"/>
  <c r="H204" i="1" l="1"/>
  <c r="J204" i="1"/>
  <c r="I204" i="1" s="1"/>
  <c r="B204" i="1"/>
  <c r="D204" i="1"/>
  <c r="C204" i="1" s="1"/>
  <c r="H205" i="1" l="1"/>
  <c r="J205" i="1"/>
  <c r="I205" i="1" s="1"/>
  <c r="B205" i="1"/>
  <c r="D205" i="1"/>
  <c r="C205" i="1" s="1"/>
  <c r="H206" i="1" l="1"/>
  <c r="J206" i="1"/>
  <c r="I206" i="1" s="1"/>
  <c r="B206" i="1"/>
  <c r="D206" i="1"/>
  <c r="C206" i="1" s="1"/>
  <c r="H207" i="1" l="1"/>
  <c r="J207" i="1"/>
  <c r="I207" i="1" s="1"/>
  <c r="B207" i="1"/>
  <c r="D207" i="1"/>
  <c r="C207" i="1" s="1"/>
  <c r="H208" i="1" l="1"/>
  <c r="J208" i="1"/>
  <c r="I208" i="1" s="1"/>
  <c r="B208" i="1"/>
  <c r="D208" i="1"/>
  <c r="C208" i="1" s="1"/>
  <c r="H209" i="1" l="1"/>
  <c r="J209" i="1"/>
  <c r="I209" i="1" s="1"/>
  <c r="B209" i="1"/>
  <c r="D209" i="1"/>
  <c r="C209" i="1" s="1"/>
  <c r="H210" i="1" l="1"/>
  <c r="J210" i="1"/>
  <c r="I210" i="1" s="1"/>
  <c r="B210" i="1"/>
  <c r="D210" i="1"/>
  <c r="C210" i="1" s="1"/>
  <c r="H211" i="1" l="1"/>
  <c r="J211" i="1"/>
  <c r="I211" i="1" s="1"/>
  <c r="B211" i="1"/>
  <c r="D211" i="1"/>
  <c r="C211" i="1" s="1"/>
  <c r="H212" i="1" l="1"/>
  <c r="J212" i="1"/>
  <c r="I212" i="1" s="1"/>
  <c r="B212" i="1"/>
  <c r="D212" i="1"/>
  <c r="C212" i="1" s="1"/>
  <c r="H213" i="1" l="1"/>
  <c r="J213" i="1"/>
  <c r="I213" i="1" s="1"/>
  <c r="B213" i="1"/>
  <c r="D213" i="1"/>
  <c r="C213" i="1" s="1"/>
  <c r="H214" i="1" l="1"/>
  <c r="J214" i="1"/>
  <c r="I214" i="1" s="1"/>
  <c r="B214" i="1"/>
  <c r="D214" i="1"/>
  <c r="C214" i="1" s="1"/>
  <c r="H215" i="1" l="1"/>
  <c r="J215" i="1"/>
  <c r="I215" i="1" s="1"/>
  <c r="B215" i="1"/>
  <c r="D215" i="1"/>
  <c r="C215" i="1" s="1"/>
  <c r="H216" i="1" l="1"/>
  <c r="J216" i="1"/>
  <c r="I216" i="1" s="1"/>
  <c r="B216" i="1"/>
  <c r="D216" i="1"/>
  <c r="C216" i="1" s="1"/>
  <c r="H217" i="1" l="1"/>
  <c r="J217" i="1"/>
  <c r="I217" i="1" s="1"/>
  <c r="B217" i="1"/>
  <c r="D217" i="1"/>
  <c r="C217" i="1" s="1"/>
  <c r="H218" i="1" l="1"/>
  <c r="J218" i="1"/>
  <c r="I218" i="1" s="1"/>
  <c r="B218" i="1"/>
  <c r="D218" i="1"/>
  <c r="C218" i="1" s="1"/>
  <c r="H219" i="1" l="1"/>
  <c r="J219" i="1"/>
  <c r="I219" i="1" s="1"/>
  <c r="B219" i="1"/>
  <c r="D219" i="1"/>
  <c r="C219" i="1" s="1"/>
  <c r="H220" i="1" l="1"/>
  <c r="J220" i="1"/>
  <c r="I220" i="1" s="1"/>
  <c r="B220" i="1"/>
  <c r="D220" i="1"/>
  <c r="C220" i="1" s="1"/>
  <c r="H221" i="1" l="1"/>
  <c r="J221" i="1"/>
  <c r="I221" i="1" s="1"/>
  <c r="B221" i="1"/>
  <c r="D221" i="1"/>
  <c r="C221" i="1" s="1"/>
  <c r="H222" i="1" l="1"/>
  <c r="J222" i="1"/>
  <c r="I222" i="1" s="1"/>
  <c r="B222" i="1"/>
  <c r="D222" i="1"/>
  <c r="C222" i="1" s="1"/>
  <c r="H223" i="1" l="1"/>
  <c r="J223" i="1"/>
  <c r="I223" i="1" s="1"/>
  <c r="B223" i="1"/>
  <c r="D223" i="1"/>
  <c r="C223" i="1" s="1"/>
  <c r="H224" i="1" l="1"/>
  <c r="J224" i="1"/>
  <c r="I224" i="1" s="1"/>
  <c r="B224" i="1"/>
  <c r="D224" i="1"/>
  <c r="C224" i="1" s="1"/>
  <c r="H225" i="1" l="1"/>
  <c r="J225" i="1"/>
  <c r="I225" i="1" s="1"/>
  <c r="B225" i="1"/>
  <c r="D225" i="1"/>
  <c r="C225" i="1" s="1"/>
  <c r="H226" i="1" l="1"/>
  <c r="J226" i="1"/>
  <c r="I226" i="1" s="1"/>
  <c r="B226" i="1"/>
  <c r="D226" i="1"/>
  <c r="C226" i="1" s="1"/>
  <c r="H227" i="1" l="1"/>
  <c r="J227" i="1"/>
  <c r="I227" i="1" s="1"/>
  <c r="B227" i="1"/>
  <c r="D227" i="1"/>
  <c r="C227" i="1" s="1"/>
  <c r="H228" i="1" l="1"/>
  <c r="J228" i="1"/>
  <c r="I228" i="1" s="1"/>
  <c r="B228" i="1"/>
  <c r="D228" i="1"/>
  <c r="C228" i="1" s="1"/>
  <c r="H229" i="1" l="1"/>
  <c r="J229" i="1"/>
  <c r="I229" i="1" s="1"/>
  <c r="B229" i="1"/>
  <c r="D229" i="1"/>
  <c r="C229" i="1" s="1"/>
  <c r="H230" i="1" l="1"/>
  <c r="J230" i="1"/>
  <c r="I230" i="1" s="1"/>
  <c r="B230" i="1"/>
  <c r="D230" i="1"/>
  <c r="C230" i="1" s="1"/>
  <c r="H231" i="1" l="1"/>
  <c r="J231" i="1"/>
  <c r="I231" i="1" s="1"/>
  <c r="B231" i="1"/>
  <c r="D231" i="1"/>
  <c r="C231" i="1" s="1"/>
  <c r="H232" i="1" l="1"/>
  <c r="J232" i="1"/>
  <c r="I232" i="1" s="1"/>
  <c r="B232" i="1"/>
  <c r="D232" i="1"/>
  <c r="C232" i="1" s="1"/>
  <c r="H233" i="1" l="1"/>
  <c r="J233" i="1"/>
  <c r="I233" i="1" s="1"/>
  <c r="B233" i="1"/>
  <c r="D233" i="1"/>
  <c r="C233" i="1" s="1"/>
  <c r="H234" i="1" l="1"/>
  <c r="J234" i="1"/>
  <c r="I234" i="1" s="1"/>
  <c r="B234" i="1"/>
  <c r="D234" i="1"/>
  <c r="C234" i="1" s="1"/>
  <c r="H235" i="1" l="1"/>
  <c r="J235" i="1"/>
  <c r="I235" i="1" s="1"/>
  <c r="B235" i="1"/>
  <c r="D235" i="1"/>
  <c r="C235" i="1" s="1"/>
  <c r="H236" i="1" l="1"/>
  <c r="J236" i="1"/>
  <c r="I236" i="1" s="1"/>
  <c r="B236" i="1"/>
  <c r="D236" i="1"/>
  <c r="C236" i="1" s="1"/>
  <c r="H237" i="1" l="1"/>
  <c r="J237" i="1"/>
  <c r="I237" i="1" s="1"/>
  <c r="B237" i="1"/>
  <c r="D237" i="1"/>
  <c r="C237" i="1" s="1"/>
  <c r="H238" i="1" l="1"/>
  <c r="J238" i="1"/>
  <c r="I238" i="1" s="1"/>
  <c r="B238" i="1"/>
  <c r="D238" i="1"/>
  <c r="C238" i="1" s="1"/>
  <c r="H239" i="1" l="1"/>
  <c r="J239" i="1"/>
  <c r="I239" i="1" s="1"/>
  <c r="B239" i="1"/>
  <c r="D239" i="1"/>
  <c r="C239" i="1" s="1"/>
  <c r="H240" i="1" l="1"/>
  <c r="J240" i="1"/>
  <c r="I240" i="1" s="1"/>
  <c r="B240" i="1"/>
  <c r="D240" i="1"/>
  <c r="C240" i="1" s="1"/>
  <c r="H241" i="1" l="1"/>
  <c r="J241" i="1"/>
  <c r="I241" i="1" s="1"/>
  <c r="B241" i="1"/>
  <c r="D241" i="1"/>
  <c r="C241" i="1" s="1"/>
  <c r="H242" i="1" l="1"/>
  <c r="J242" i="1"/>
  <c r="I242" i="1" s="1"/>
  <c r="B242" i="1"/>
  <c r="D242" i="1"/>
  <c r="C242" i="1" s="1"/>
  <c r="H243" i="1" l="1"/>
  <c r="J243" i="1"/>
  <c r="I243" i="1" s="1"/>
  <c r="B243" i="1"/>
  <c r="D243" i="1"/>
  <c r="C243" i="1" s="1"/>
  <c r="H244" i="1" l="1"/>
  <c r="J244" i="1"/>
  <c r="I244" i="1" s="1"/>
  <c r="B244" i="1"/>
  <c r="D244" i="1"/>
  <c r="C244" i="1" s="1"/>
  <c r="H245" i="1" l="1"/>
  <c r="J245" i="1"/>
  <c r="I245" i="1" s="1"/>
  <c r="B245" i="1"/>
  <c r="D245" i="1"/>
  <c r="C245" i="1" s="1"/>
  <c r="H246" i="1" l="1"/>
  <c r="J246" i="1"/>
  <c r="I246" i="1" s="1"/>
  <c r="B246" i="1"/>
  <c r="D246" i="1"/>
  <c r="C246" i="1" s="1"/>
  <c r="H247" i="1" l="1"/>
  <c r="J247" i="1"/>
  <c r="I247" i="1" s="1"/>
  <c r="B247" i="1"/>
  <c r="D247" i="1"/>
  <c r="C247" i="1" s="1"/>
  <c r="H248" i="1" l="1"/>
  <c r="J248" i="1"/>
  <c r="I248" i="1" s="1"/>
  <c r="B248" i="1"/>
  <c r="D248" i="1"/>
  <c r="C248" i="1" s="1"/>
  <c r="H249" i="1" l="1"/>
  <c r="J249" i="1"/>
  <c r="I249" i="1" s="1"/>
  <c r="B249" i="1"/>
  <c r="D249" i="1"/>
  <c r="C249" i="1" s="1"/>
  <c r="H250" i="1" l="1"/>
  <c r="J250" i="1"/>
  <c r="I250" i="1" s="1"/>
  <c r="B250" i="1"/>
  <c r="D250" i="1"/>
  <c r="C250" i="1" s="1"/>
  <c r="H251" i="1" l="1"/>
  <c r="J251" i="1"/>
  <c r="I251" i="1" s="1"/>
  <c r="B251" i="1"/>
  <c r="D251" i="1"/>
  <c r="C251" i="1" s="1"/>
  <c r="H252" i="1" l="1"/>
  <c r="J252" i="1"/>
  <c r="I252" i="1" s="1"/>
  <c r="B252" i="1"/>
  <c r="D252" i="1"/>
  <c r="C252" i="1" s="1"/>
  <c r="H253" i="1" l="1"/>
  <c r="J253" i="1"/>
  <c r="I253" i="1" s="1"/>
  <c r="B253" i="1"/>
  <c r="D253" i="1"/>
  <c r="C253" i="1" s="1"/>
  <c r="H254" i="1" l="1"/>
  <c r="J254" i="1"/>
  <c r="I254" i="1" s="1"/>
  <c r="B254" i="1"/>
  <c r="D254" i="1"/>
  <c r="C254" i="1" s="1"/>
  <c r="H255" i="1" l="1"/>
  <c r="J255" i="1"/>
  <c r="I255" i="1" s="1"/>
  <c r="B255" i="1"/>
  <c r="D255" i="1"/>
  <c r="C255" i="1" s="1"/>
  <c r="H256" i="1" l="1"/>
  <c r="J256" i="1"/>
  <c r="I256" i="1" s="1"/>
  <c r="B256" i="1"/>
  <c r="D256" i="1"/>
  <c r="C256" i="1" s="1"/>
  <c r="H257" i="1" l="1"/>
  <c r="J257" i="1"/>
  <c r="I257" i="1" s="1"/>
  <c r="B257" i="1"/>
  <c r="D257" i="1"/>
  <c r="C257" i="1" s="1"/>
  <c r="H258" i="1" l="1"/>
  <c r="J258" i="1"/>
  <c r="I258" i="1" s="1"/>
  <c r="B258" i="1"/>
  <c r="D258" i="1"/>
  <c r="C258" i="1" s="1"/>
  <c r="H259" i="1" l="1"/>
  <c r="J259" i="1"/>
  <c r="I259" i="1" s="1"/>
  <c r="B259" i="1"/>
  <c r="D259" i="1"/>
  <c r="C259" i="1" s="1"/>
  <c r="H260" i="1" l="1"/>
  <c r="J260" i="1"/>
  <c r="I260" i="1" s="1"/>
  <c r="B260" i="1"/>
  <c r="D260" i="1"/>
  <c r="C260" i="1" s="1"/>
  <c r="H261" i="1" l="1"/>
  <c r="J261" i="1"/>
  <c r="I261" i="1" s="1"/>
  <c r="B261" i="1"/>
  <c r="D261" i="1"/>
  <c r="C261" i="1" s="1"/>
  <c r="H262" i="1" l="1"/>
  <c r="J262" i="1"/>
  <c r="I262" i="1" s="1"/>
  <c r="B262" i="1"/>
  <c r="D262" i="1"/>
  <c r="C262" i="1" s="1"/>
  <c r="H263" i="1" l="1"/>
  <c r="J263" i="1"/>
  <c r="I263" i="1" s="1"/>
  <c r="B263" i="1"/>
  <c r="D263" i="1"/>
  <c r="C263" i="1" s="1"/>
  <c r="H264" i="1" l="1"/>
  <c r="J264" i="1"/>
  <c r="I264" i="1" s="1"/>
  <c r="B264" i="1"/>
  <c r="D264" i="1"/>
  <c r="C264" i="1" s="1"/>
  <c r="H265" i="1" l="1"/>
  <c r="J265" i="1"/>
  <c r="I265" i="1" s="1"/>
  <c r="B265" i="1"/>
  <c r="D265" i="1"/>
  <c r="C265" i="1" s="1"/>
  <c r="H266" i="1" l="1"/>
  <c r="J266" i="1"/>
  <c r="I266" i="1" s="1"/>
  <c r="B266" i="1"/>
  <c r="D266" i="1"/>
  <c r="C266" i="1" s="1"/>
  <c r="H267" i="1" l="1"/>
  <c r="J267" i="1"/>
  <c r="I267" i="1" s="1"/>
  <c r="B267" i="1"/>
  <c r="D267" i="1"/>
  <c r="C267" i="1" s="1"/>
  <c r="H268" i="1" l="1"/>
  <c r="J268" i="1"/>
  <c r="I268" i="1" s="1"/>
  <c r="B268" i="1"/>
  <c r="D268" i="1"/>
  <c r="C268" i="1" s="1"/>
  <c r="H269" i="1" l="1"/>
  <c r="J269" i="1"/>
  <c r="I269" i="1" s="1"/>
  <c r="B269" i="1"/>
  <c r="D269" i="1"/>
  <c r="C269" i="1" s="1"/>
  <c r="H270" i="1" l="1"/>
  <c r="J270" i="1"/>
  <c r="I270" i="1" s="1"/>
  <c r="B270" i="1"/>
  <c r="D270" i="1"/>
  <c r="C270" i="1" s="1"/>
  <c r="H271" i="1" l="1"/>
  <c r="J271" i="1"/>
  <c r="I271" i="1" s="1"/>
  <c r="B271" i="1"/>
  <c r="D271" i="1"/>
  <c r="C271" i="1" s="1"/>
  <c r="H272" i="1" l="1"/>
  <c r="J272" i="1"/>
  <c r="I272" i="1" s="1"/>
  <c r="B272" i="1"/>
  <c r="D272" i="1"/>
  <c r="C272" i="1" s="1"/>
  <c r="H273" i="1" l="1"/>
  <c r="J273" i="1"/>
  <c r="I273" i="1" s="1"/>
  <c r="B273" i="1"/>
  <c r="D273" i="1"/>
  <c r="C273" i="1" s="1"/>
  <c r="H274" i="1" l="1"/>
  <c r="J274" i="1"/>
  <c r="I274" i="1" s="1"/>
  <c r="B274" i="1"/>
  <c r="D274" i="1"/>
  <c r="C274" i="1" s="1"/>
  <c r="H275" i="1" l="1"/>
  <c r="J275" i="1"/>
  <c r="I275" i="1" s="1"/>
  <c r="B275" i="1"/>
  <c r="D275" i="1"/>
  <c r="C275" i="1" s="1"/>
  <c r="H276" i="1" l="1"/>
  <c r="J276" i="1"/>
  <c r="I276" i="1" s="1"/>
  <c r="B276" i="1"/>
  <c r="D276" i="1"/>
  <c r="C276" i="1" s="1"/>
  <c r="H277" i="1" l="1"/>
  <c r="J277" i="1"/>
  <c r="I277" i="1" s="1"/>
  <c r="B277" i="1"/>
  <c r="D277" i="1"/>
  <c r="C277" i="1" s="1"/>
  <c r="H278" i="1" l="1"/>
  <c r="J278" i="1"/>
  <c r="I278" i="1" s="1"/>
  <c r="B278" i="1"/>
  <c r="D278" i="1"/>
  <c r="C278" i="1" s="1"/>
  <c r="H279" i="1" l="1"/>
  <c r="J279" i="1"/>
  <c r="I279" i="1" s="1"/>
  <c r="B279" i="1"/>
  <c r="D279" i="1"/>
  <c r="C279" i="1" s="1"/>
  <c r="H280" i="1" l="1"/>
  <c r="J280" i="1"/>
  <c r="I280" i="1" s="1"/>
  <c r="B280" i="1"/>
  <c r="D280" i="1"/>
  <c r="C280" i="1" s="1"/>
  <c r="H281" i="1" l="1"/>
  <c r="J281" i="1"/>
  <c r="I281" i="1" s="1"/>
  <c r="B281" i="1"/>
  <c r="D281" i="1"/>
  <c r="C281" i="1" s="1"/>
  <c r="H282" i="1" l="1"/>
  <c r="J282" i="1"/>
  <c r="I282" i="1" s="1"/>
  <c r="B282" i="1"/>
  <c r="D282" i="1"/>
  <c r="C282" i="1" s="1"/>
  <c r="H283" i="1" l="1"/>
  <c r="J283" i="1"/>
  <c r="I283" i="1" s="1"/>
  <c r="B283" i="1"/>
  <c r="D283" i="1"/>
  <c r="C283" i="1" s="1"/>
  <c r="H284" i="1" l="1"/>
  <c r="J284" i="1"/>
  <c r="I284" i="1" s="1"/>
  <c r="B284" i="1"/>
  <c r="D284" i="1"/>
  <c r="C284" i="1" s="1"/>
  <c r="H285" i="1" l="1"/>
  <c r="J285" i="1"/>
  <c r="I285" i="1" s="1"/>
  <c r="B285" i="1"/>
  <c r="D285" i="1"/>
  <c r="C285" i="1" s="1"/>
  <c r="H286" i="1" l="1"/>
  <c r="J286" i="1"/>
  <c r="I286" i="1" s="1"/>
  <c r="B286" i="1"/>
  <c r="D286" i="1"/>
  <c r="C286" i="1" s="1"/>
  <c r="H287" i="1" l="1"/>
  <c r="J287" i="1"/>
  <c r="I287" i="1" s="1"/>
  <c r="B287" i="1"/>
  <c r="D287" i="1"/>
  <c r="C287" i="1" s="1"/>
  <c r="H288" i="1" l="1"/>
  <c r="J288" i="1"/>
  <c r="I288" i="1" s="1"/>
  <c r="B288" i="1"/>
  <c r="D288" i="1"/>
  <c r="C288" i="1" s="1"/>
  <c r="H289" i="1" l="1"/>
  <c r="J289" i="1"/>
  <c r="I289" i="1" s="1"/>
  <c r="B289" i="1"/>
  <c r="D289" i="1"/>
  <c r="C289" i="1" s="1"/>
  <c r="H290" i="1" l="1"/>
  <c r="J290" i="1"/>
  <c r="I290" i="1" s="1"/>
  <c r="B290" i="1"/>
  <c r="D290" i="1"/>
  <c r="C290" i="1" s="1"/>
  <c r="H291" i="1" l="1"/>
  <c r="J291" i="1"/>
  <c r="I291" i="1" s="1"/>
  <c r="B291" i="1"/>
  <c r="D291" i="1"/>
  <c r="C291" i="1" s="1"/>
  <c r="H292" i="1" l="1"/>
  <c r="J292" i="1"/>
  <c r="I292" i="1" s="1"/>
  <c r="B292" i="1"/>
  <c r="D292" i="1"/>
  <c r="C292" i="1" s="1"/>
  <c r="H293" i="1" l="1"/>
  <c r="J293" i="1"/>
  <c r="I293" i="1" s="1"/>
  <c r="B293" i="1"/>
  <c r="D293" i="1"/>
  <c r="C293" i="1" s="1"/>
  <c r="H294" i="1" l="1"/>
  <c r="J294" i="1"/>
  <c r="I294" i="1" s="1"/>
  <c r="B294" i="1"/>
  <c r="D294" i="1"/>
  <c r="C294" i="1" s="1"/>
  <c r="H295" i="1" l="1"/>
  <c r="J295" i="1"/>
  <c r="I295" i="1" s="1"/>
  <c r="B295" i="1"/>
  <c r="D295" i="1"/>
  <c r="C295" i="1" s="1"/>
  <c r="H296" i="1" l="1"/>
  <c r="J296" i="1"/>
  <c r="I296" i="1" s="1"/>
  <c r="B296" i="1"/>
  <c r="D296" i="1"/>
  <c r="C296" i="1" s="1"/>
  <c r="H297" i="1" l="1"/>
  <c r="J297" i="1"/>
  <c r="I297" i="1" s="1"/>
  <c r="B297" i="1"/>
  <c r="D297" i="1"/>
  <c r="C297" i="1" s="1"/>
  <c r="H298" i="1" l="1"/>
  <c r="J298" i="1"/>
  <c r="I298" i="1" s="1"/>
  <c r="B298" i="1"/>
  <c r="D298" i="1"/>
  <c r="C298" i="1" s="1"/>
  <c r="H299" i="1" l="1"/>
  <c r="J299" i="1"/>
  <c r="I299" i="1" s="1"/>
  <c r="B299" i="1"/>
  <c r="D299" i="1"/>
  <c r="C299" i="1" s="1"/>
  <c r="H300" i="1" l="1"/>
  <c r="J300" i="1"/>
  <c r="I300" i="1" s="1"/>
  <c r="B300" i="1"/>
  <c r="D300" i="1"/>
  <c r="C300" i="1" s="1"/>
  <c r="H301" i="1" l="1"/>
  <c r="J301" i="1"/>
  <c r="I301" i="1" s="1"/>
  <c r="B301" i="1"/>
  <c r="D301" i="1"/>
  <c r="C301" i="1" s="1"/>
  <c r="H302" i="1" l="1"/>
  <c r="J302" i="1"/>
  <c r="I302" i="1" s="1"/>
  <c r="B302" i="1"/>
  <c r="D302" i="1"/>
  <c r="C302" i="1" s="1"/>
  <c r="H303" i="1" l="1"/>
  <c r="J303" i="1"/>
  <c r="I303" i="1" s="1"/>
  <c r="B303" i="1"/>
  <c r="D303" i="1"/>
  <c r="C303" i="1" s="1"/>
  <c r="H304" i="1" l="1"/>
  <c r="J304" i="1"/>
  <c r="I304" i="1" s="1"/>
  <c r="B304" i="1"/>
  <c r="D304" i="1"/>
  <c r="C304" i="1" s="1"/>
  <c r="H305" i="1" l="1"/>
  <c r="J305" i="1"/>
  <c r="I305" i="1" s="1"/>
  <c r="B305" i="1"/>
  <c r="D305" i="1"/>
  <c r="C305" i="1" s="1"/>
  <c r="H306" i="1" l="1"/>
  <c r="J306" i="1"/>
  <c r="I306" i="1" s="1"/>
  <c r="B306" i="1"/>
  <c r="D306" i="1"/>
  <c r="C306" i="1" s="1"/>
  <c r="H307" i="1" l="1"/>
  <c r="J307" i="1"/>
  <c r="I307" i="1" s="1"/>
  <c r="B307" i="1"/>
  <c r="D307" i="1"/>
  <c r="C307" i="1" s="1"/>
  <c r="H308" i="1" l="1"/>
  <c r="J308" i="1"/>
  <c r="I308" i="1" s="1"/>
  <c r="B308" i="1"/>
  <c r="D308" i="1"/>
  <c r="C308" i="1" s="1"/>
  <c r="H309" i="1" l="1"/>
  <c r="J309" i="1"/>
  <c r="I309" i="1" s="1"/>
  <c r="B309" i="1"/>
  <c r="D309" i="1"/>
  <c r="C309" i="1" s="1"/>
  <c r="H310" i="1" l="1"/>
  <c r="J310" i="1"/>
  <c r="I310" i="1" s="1"/>
  <c r="B310" i="1"/>
  <c r="D310" i="1"/>
  <c r="C310" i="1" s="1"/>
  <c r="H311" i="1" l="1"/>
  <c r="J311" i="1"/>
  <c r="I311" i="1" s="1"/>
  <c r="B311" i="1"/>
  <c r="D311" i="1"/>
  <c r="C311" i="1" s="1"/>
  <c r="H312" i="1" l="1"/>
  <c r="J312" i="1"/>
  <c r="I312" i="1" s="1"/>
  <c r="B312" i="1"/>
  <c r="D312" i="1"/>
  <c r="C312" i="1" s="1"/>
  <c r="H313" i="1" l="1"/>
  <c r="J313" i="1"/>
  <c r="I313" i="1" s="1"/>
  <c r="B313" i="1"/>
  <c r="D313" i="1"/>
  <c r="C313" i="1" s="1"/>
  <c r="H314" i="1" l="1"/>
  <c r="J314" i="1"/>
  <c r="I314" i="1" s="1"/>
  <c r="B314" i="1"/>
  <c r="D314" i="1"/>
  <c r="C314" i="1" s="1"/>
  <c r="H315" i="1" l="1"/>
  <c r="J315" i="1"/>
  <c r="I315" i="1" s="1"/>
  <c r="B315" i="1"/>
  <c r="D315" i="1"/>
  <c r="C315" i="1" s="1"/>
  <c r="H316" i="1" l="1"/>
  <c r="J316" i="1"/>
  <c r="I316" i="1" s="1"/>
  <c r="B316" i="1"/>
  <c r="D316" i="1"/>
  <c r="C316" i="1" s="1"/>
  <c r="H317" i="1" l="1"/>
  <c r="J317" i="1"/>
  <c r="I317" i="1" s="1"/>
  <c r="B317" i="1"/>
  <c r="D317" i="1"/>
  <c r="C317" i="1" s="1"/>
  <c r="H318" i="1" l="1"/>
  <c r="J318" i="1"/>
  <c r="I318" i="1" s="1"/>
  <c r="B318" i="1"/>
  <c r="D318" i="1"/>
  <c r="C318" i="1" s="1"/>
  <c r="H319" i="1" l="1"/>
  <c r="J319" i="1"/>
  <c r="I319" i="1" s="1"/>
  <c r="B319" i="1"/>
  <c r="D319" i="1"/>
  <c r="C319" i="1" s="1"/>
  <c r="H320" i="1" l="1"/>
  <c r="J320" i="1"/>
  <c r="I320" i="1" s="1"/>
  <c r="B320" i="1"/>
  <c r="D320" i="1"/>
  <c r="C320" i="1" s="1"/>
  <c r="H321" i="1" l="1"/>
  <c r="J321" i="1"/>
  <c r="I321" i="1" s="1"/>
  <c r="B321" i="1"/>
  <c r="D321" i="1"/>
  <c r="C321" i="1" s="1"/>
  <c r="H322" i="1" l="1"/>
  <c r="J322" i="1"/>
  <c r="I322" i="1" s="1"/>
  <c r="B322" i="1"/>
  <c r="D322" i="1"/>
  <c r="C322" i="1" s="1"/>
  <c r="H323" i="1" l="1"/>
  <c r="J323" i="1"/>
  <c r="I323" i="1" s="1"/>
  <c r="B323" i="1"/>
  <c r="D323" i="1"/>
  <c r="C323" i="1" s="1"/>
  <c r="H324" i="1" l="1"/>
  <c r="J324" i="1"/>
  <c r="I324" i="1" s="1"/>
  <c r="B324" i="1"/>
  <c r="D324" i="1"/>
  <c r="C324" i="1" s="1"/>
  <c r="H325" i="1" l="1"/>
  <c r="J325" i="1"/>
  <c r="I325" i="1" s="1"/>
  <c r="B325" i="1"/>
  <c r="D325" i="1"/>
  <c r="C325" i="1" s="1"/>
  <c r="H326" i="1" l="1"/>
  <c r="J326" i="1"/>
  <c r="I326" i="1" s="1"/>
  <c r="B326" i="1"/>
  <c r="D326" i="1"/>
  <c r="C326" i="1" s="1"/>
  <c r="H327" i="1" l="1"/>
  <c r="J327" i="1"/>
  <c r="I327" i="1" s="1"/>
  <c r="B327" i="1"/>
  <c r="D327" i="1"/>
  <c r="C327" i="1" s="1"/>
  <c r="H328" i="1" l="1"/>
  <c r="J328" i="1"/>
  <c r="I328" i="1" s="1"/>
  <c r="B328" i="1"/>
  <c r="D328" i="1"/>
  <c r="C328" i="1" s="1"/>
  <c r="H329" i="1" l="1"/>
  <c r="J329" i="1"/>
  <c r="I329" i="1" s="1"/>
  <c r="B329" i="1"/>
  <c r="D329" i="1"/>
  <c r="C329" i="1" s="1"/>
  <c r="H330" i="1" l="1"/>
  <c r="J330" i="1"/>
  <c r="I330" i="1" s="1"/>
  <c r="B330" i="1"/>
  <c r="D330" i="1"/>
  <c r="C330" i="1" s="1"/>
  <c r="H331" i="1" l="1"/>
  <c r="J331" i="1"/>
  <c r="I331" i="1" s="1"/>
  <c r="B331" i="1"/>
  <c r="D331" i="1"/>
  <c r="C331" i="1" s="1"/>
  <c r="H332" i="1" l="1"/>
  <c r="J332" i="1"/>
  <c r="I332" i="1" s="1"/>
  <c r="B332" i="1"/>
  <c r="D332" i="1"/>
  <c r="C332" i="1" s="1"/>
  <c r="H333" i="1" l="1"/>
  <c r="J333" i="1"/>
  <c r="I333" i="1" s="1"/>
  <c r="B333" i="1"/>
  <c r="D333" i="1"/>
  <c r="C333" i="1" s="1"/>
  <c r="H334" i="1" l="1"/>
  <c r="J334" i="1"/>
  <c r="I334" i="1" s="1"/>
  <c r="B334" i="1"/>
  <c r="D334" i="1"/>
  <c r="C334" i="1" s="1"/>
  <c r="H335" i="1" l="1"/>
  <c r="J335" i="1"/>
  <c r="I335" i="1" s="1"/>
  <c r="B335" i="1"/>
  <c r="D335" i="1"/>
  <c r="C335" i="1" s="1"/>
  <c r="H336" i="1" l="1"/>
  <c r="J336" i="1"/>
  <c r="I336" i="1" s="1"/>
  <c r="B336" i="1"/>
  <c r="D336" i="1"/>
  <c r="C336" i="1" s="1"/>
  <c r="H337" i="1" l="1"/>
  <c r="J337" i="1"/>
  <c r="I337" i="1" s="1"/>
  <c r="B337" i="1"/>
  <c r="D337" i="1"/>
  <c r="C337" i="1" s="1"/>
  <c r="H338" i="1" l="1"/>
  <c r="J338" i="1"/>
  <c r="I338" i="1" s="1"/>
  <c r="B338" i="1"/>
  <c r="D338" i="1"/>
  <c r="C338" i="1" s="1"/>
  <c r="H339" i="1" l="1"/>
  <c r="J339" i="1"/>
  <c r="I339" i="1" s="1"/>
  <c r="B339" i="1"/>
  <c r="D339" i="1"/>
  <c r="C339" i="1" s="1"/>
  <c r="H340" i="1" l="1"/>
  <c r="J340" i="1"/>
  <c r="I340" i="1" s="1"/>
  <c r="B340" i="1"/>
  <c r="D340" i="1"/>
  <c r="C340" i="1" s="1"/>
  <c r="H341" i="1" l="1"/>
  <c r="J341" i="1"/>
  <c r="I341" i="1" s="1"/>
  <c r="B341" i="1"/>
  <c r="D341" i="1"/>
  <c r="C341" i="1" s="1"/>
  <c r="H342" i="1" l="1"/>
  <c r="J342" i="1"/>
  <c r="I342" i="1" s="1"/>
  <c r="B342" i="1"/>
  <c r="D342" i="1"/>
  <c r="C342" i="1" s="1"/>
  <c r="H343" i="1" l="1"/>
  <c r="J343" i="1"/>
  <c r="I343" i="1" s="1"/>
  <c r="B343" i="1"/>
  <c r="D343" i="1"/>
  <c r="C343" i="1" s="1"/>
  <c r="H344" i="1" l="1"/>
  <c r="J344" i="1"/>
  <c r="I344" i="1" s="1"/>
  <c r="B344" i="1"/>
  <c r="D344" i="1"/>
  <c r="C344" i="1" s="1"/>
  <c r="H345" i="1" l="1"/>
  <c r="J345" i="1"/>
  <c r="I345" i="1" s="1"/>
  <c r="B345" i="1"/>
  <c r="D345" i="1"/>
  <c r="C345" i="1" s="1"/>
  <c r="H346" i="1" l="1"/>
  <c r="J346" i="1"/>
  <c r="I346" i="1"/>
  <c r="B346" i="1"/>
  <c r="D346" i="1"/>
  <c r="C346" i="1" s="1"/>
  <c r="H347" i="1" l="1"/>
  <c r="J347" i="1"/>
  <c r="I347" i="1" s="1"/>
  <c r="B347" i="1"/>
  <c r="D347" i="1"/>
  <c r="C347" i="1" s="1"/>
  <c r="H348" i="1" l="1"/>
  <c r="J348" i="1"/>
  <c r="I348" i="1" s="1"/>
  <c r="B348" i="1"/>
  <c r="D348" i="1"/>
  <c r="C348" i="1" s="1"/>
  <c r="H349" i="1" l="1"/>
  <c r="J349" i="1"/>
  <c r="I349" i="1" s="1"/>
  <c r="B349" i="1"/>
  <c r="D349" i="1"/>
  <c r="C349" i="1" s="1"/>
  <c r="H350" i="1" l="1"/>
  <c r="J350" i="1"/>
  <c r="I350" i="1" s="1"/>
  <c r="B350" i="1"/>
  <c r="D350" i="1"/>
  <c r="C350" i="1" s="1"/>
  <c r="H351" i="1" l="1"/>
  <c r="J351" i="1"/>
  <c r="I351" i="1" s="1"/>
  <c r="B351" i="1"/>
  <c r="D351" i="1"/>
  <c r="C351" i="1" s="1"/>
  <c r="H352" i="1" l="1"/>
  <c r="J352" i="1"/>
  <c r="I352" i="1" s="1"/>
  <c r="B352" i="1"/>
  <c r="D352" i="1"/>
  <c r="C352" i="1" s="1"/>
  <c r="H353" i="1" l="1"/>
  <c r="J353" i="1"/>
  <c r="I353" i="1" s="1"/>
  <c r="B353" i="1"/>
  <c r="D353" i="1"/>
  <c r="C353" i="1" s="1"/>
  <c r="H354" i="1" l="1"/>
  <c r="J354" i="1"/>
  <c r="I354" i="1" s="1"/>
  <c r="B354" i="1"/>
  <c r="D354" i="1"/>
  <c r="C354" i="1" s="1"/>
  <c r="H355" i="1" l="1"/>
  <c r="J355" i="1"/>
  <c r="I355" i="1" s="1"/>
  <c r="B355" i="1"/>
  <c r="D355" i="1"/>
  <c r="C355" i="1" s="1"/>
  <c r="H356" i="1" l="1"/>
  <c r="J356" i="1"/>
  <c r="I356" i="1" s="1"/>
  <c r="B356" i="1"/>
  <c r="D356" i="1"/>
  <c r="C356" i="1" s="1"/>
  <c r="H357" i="1" l="1"/>
  <c r="J357" i="1"/>
  <c r="I357" i="1" s="1"/>
  <c r="B357" i="1"/>
  <c r="D357" i="1"/>
  <c r="C357" i="1" s="1"/>
  <c r="H358" i="1" l="1"/>
  <c r="J358" i="1"/>
  <c r="I358" i="1" s="1"/>
  <c r="B358" i="1"/>
  <c r="D358" i="1"/>
  <c r="C358" i="1" s="1"/>
  <c r="H359" i="1" l="1"/>
  <c r="J359" i="1"/>
  <c r="I359" i="1" s="1"/>
  <c r="B359" i="1"/>
  <c r="D359" i="1"/>
  <c r="C359" i="1" s="1"/>
  <c r="H360" i="1" l="1"/>
  <c r="J360" i="1"/>
  <c r="I360" i="1" s="1"/>
  <c r="B360" i="1"/>
  <c r="D360" i="1"/>
  <c r="C360" i="1" s="1"/>
  <c r="H361" i="1" l="1"/>
  <c r="J361" i="1"/>
  <c r="I361" i="1" s="1"/>
  <c r="B361" i="1"/>
  <c r="D361" i="1"/>
  <c r="C361" i="1" s="1"/>
  <c r="H362" i="1" l="1"/>
  <c r="J362" i="1"/>
  <c r="I362" i="1" s="1"/>
  <c r="B362" i="1"/>
  <c r="D362" i="1"/>
  <c r="C362" i="1" s="1"/>
  <c r="H363" i="1" l="1"/>
  <c r="J363" i="1"/>
  <c r="I363" i="1" s="1"/>
  <c r="B363" i="1"/>
  <c r="D363" i="1"/>
  <c r="C363" i="1" s="1"/>
  <c r="H364" i="1" l="1"/>
  <c r="J364" i="1"/>
  <c r="I364" i="1" s="1"/>
  <c r="B364" i="1"/>
  <c r="D364" i="1"/>
  <c r="C364" i="1" s="1"/>
  <c r="H365" i="1" l="1"/>
  <c r="J365" i="1"/>
  <c r="I365" i="1" s="1"/>
  <c r="B365" i="1"/>
  <c r="D365" i="1"/>
  <c r="C365" i="1" s="1"/>
  <c r="H366" i="1" l="1"/>
  <c r="J366" i="1"/>
  <c r="I366" i="1" s="1"/>
  <c r="B366" i="1"/>
  <c r="D366" i="1"/>
  <c r="C366" i="1" s="1"/>
  <c r="H367" i="1" l="1"/>
  <c r="J367" i="1"/>
  <c r="I367" i="1" s="1"/>
  <c r="B367" i="1"/>
  <c r="D367" i="1"/>
  <c r="C367" i="1" s="1"/>
  <c r="H368" i="1" l="1"/>
  <c r="J368" i="1"/>
  <c r="I368" i="1" s="1"/>
  <c r="B368" i="1"/>
  <c r="D368" i="1"/>
  <c r="C368" i="1" s="1"/>
  <c r="H369" i="1" l="1"/>
  <c r="J369" i="1"/>
  <c r="I369" i="1" s="1"/>
  <c r="B369" i="1"/>
  <c r="D369" i="1"/>
  <c r="C369" i="1" s="1"/>
  <c r="H370" i="1" l="1"/>
  <c r="J370" i="1"/>
  <c r="I370" i="1" s="1"/>
  <c r="B370" i="1"/>
  <c r="D370" i="1"/>
  <c r="C370" i="1" s="1"/>
  <c r="H371" i="1" l="1"/>
  <c r="J371" i="1"/>
  <c r="I371" i="1" s="1"/>
  <c r="B371" i="1"/>
  <c r="D371" i="1"/>
  <c r="C371" i="1" s="1"/>
  <c r="H372" i="1" l="1"/>
  <c r="J372" i="1"/>
  <c r="I372" i="1" s="1"/>
  <c r="B372" i="1"/>
  <c r="D372" i="1"/>
  <c r="C372" i="1" s="1"/>
  <c r="H373" i="1" l="1"/>
  <c r="J373" i="1"/>
  <c r="I373" i="1" s="1"/>
  <c r="B373" i="1"/>
  <c r="D373" i="1"/>
  <c r="C373" i="1" s="1"/>
  <c r="H374" i="1" l="1"/>
  <c r="J374" i="1"/>
  <c r="I374" i="1" s="1"/>
  <c r="B374" i="1"/>
  <c r="D374" i="1"/>
  <c r="C374" i="1" s="1"/>
  <c r="H375" i="1" l="1"/>
  <c r="J375" i="1"/>
  <c r="I375" i="1" s="1"/>
  <c r="B375" i="1"/>
  <c r="D375" i="1"/>
  <c r="C375" i="1" s="1"/>
  <c r="H376" i="1" l="1"/>
  <c r="J376" i="1"/>
  <c r="I376" i="1" s="1"/>
  <c r="B376" i="1"/>
  <c r="D376" i="1"/>
  <c r="C376" i="1" s="1"/>
  <c r="H377" i="1" l="1"/>
  <c r="J377" i="1"/>
  <c r="I377" i="1" s="1"/>
  <c r="B377" i="1"/>
  <c r="D377" i="1"/>
  <c r="C377" i="1" s="1"/>
  <c r="H378" i="1" l="1"/>
  <c r="J378" i="1"/>
  <c r="I378" i="1" s="1"/>
  <c r="B378" i="1"/>
  <c r="D378" i="1"/>
  <c r="C378" i="1" s="1"/>
  <c r="H379" i="1" l="1"/>
  <c r="J379" i="1"/>
  <c r="I379" i="1" s="1"/>
  <c r="B379" i="1"/>
  <c r="D379" i="1"/>
  <c r="C379" i="1" s="1"/>
  <c r="H380" i="1" l="1"/>
  <c r="J380" i="1"/>
  <c r="I380" i="1" s="1"/>
  <c r="B380" i="1"/>
  <c r="D380" i="1"/>
  <c r="C380" i="1" s="1"/>
  <c r="H381" i="1" l="1"/>
  <c r="J381" i="1"/>
  <c r="I381" i="1" s="1"/>
  <c r="B381" i="1"/>
  <c r="D381" i="1"/>
  <c r="C381" i="1" s="1"/>
  <c r="H382" i="1" l="1"/>
  <c r="J382" i="1"/>
  <c r="I382" i="1" s="1"/>
  <c r="B382" i="1"/>
  <c r="D382" i="1"/>
  <c r="C382" i="1" s="1"/>
  <c r="H383" i="1" l="1"/>
  <c r="J383" i="1"/>
  <c r="I383" i="1" s="1"/>
  <c r="B383" i="1"/>
  <c r="D383" i="1"/>
  <c r="C383" i="1" s="1"/>
  <c r="H384" i="1" l="1"/>
  <c r="J384" i="1"/>
  <c r="I384" i="1" s="1"/>
  <c r="B384" i="1"/>
  <c r="D384" i="1"/>
  <c r="C384" i="1" s="1"/>
  <c r="H385" i="1" l="1"/>
  <c r="J385" i="1"/>
  <c r="I385" i="1" s="1"/>
  <c r="B385" i="1"/>
  <c r="D385" i="1"/>
  <c r="C385" i="1" s="1"/>
  <c r="H386" i="1" l="1"/>
  <c r="J386" i="1"/>
  <c r="I386" i="1" s="1"/>
  <c r="B386" i="1"/>
  <c r="D386" i="1"/>
  <c r="C386" i="1" s="1"/>
  <c r="H387" i="1" l="1"/>
  <c r="J387" i="1"/>
  <c r="I387" i="1" s="1"/>
  <c r="B387" i="1"/>
  <c r="D387" i="1"/>
  <c r="C387" i="1" s="1"/>
  <c r="H388" i="1" l="1"/>
  <c r="J388" i="1"/>
  <c r="I388" i="1"/>
  <c r="B388" i="1"/>
  <c r="D388" i="1"/>
  <c r="C388" i="1" s="1"/>
  <c r="H389" i="1" l="1"/>
  <c r="J389" i="1"/>
  <c r="I389" i="1" s="1"/>
  <c r="B389" i="1"/>
  <c r="D389" i="1"/>
  <c r="C389" i="1" s="1"/>
  <c r="H390" i="1" l="1"/>
  <c r="J390" i="1"/>
  <c r="I390" i="1" s="1"/>
  <c r="B390" i="1"/>
  <c r="D390" i="1"/>
  <c r="C390" i="1" s="1"/>
  <c r="H391" i="1" l="1"/>
  <c r="J391" i="1"/>
  <c r="I391" i="1" s="1"/>
  <c r="B391" i="1"/>
  <c r="D391" i="1"/>
  <c r="C391" i="1" s="1"/>
  <c r="H392" i="1" l="1"/>
  <c r="J392" i="1"/>
  <c r="I392" i="1" s="1"/>
  <c r="B392" i="1"/>
  <c r="D392" i="1"/>
  <c r="C392" i="1" s="1"/>
  <c r="H393" i="1" l="1"/>
  <c r="J393" i="1"/>
  <c r="I393" i="1" s="1"/>
  <c r="B393" i="1"/>
  <c r="D393" i="1"/>
  <c r="C393" i="1" s="1"/>
  <c r="H394" i="1" l="1"/>
  <c r="J394" i="1"/>
  <c r="I394" i="1" s="1"/>
  <c r="B394" i="1"/>
  <c r="D394" i="1"/>
  <c r="C394" i="1" s="1"/>
  <c r="H395" i="1" l="1"/>
  <c r="J395" i="1"/>
  <c r="I395" i="1" s="1"/>
  <c r="B395" i="1"/>
  <c r="D395" i="1"/>
  <c r="C395" i="1" s="1"/>
  <c r="H396" i="1" l="1"/>
  <c r="J396" i="1"/>
  <c r="I396" i="1"/>
  <c r="B396" i="1"/>
  <c r="D396" i="1"/>
  <c r="C396" i="1" s="1"/>
  <c r="H397" i="1" l="1"/>
  <c r="J397" i="1"/>
  <c r="I397" i="1" s="1"/>
  <c r="B397" i="1"/>
  <c r="D397" i="1"/>
  <c r="C397" i="1" s="1"/>
  <c r="H398" i="1" l="1"/>
  <c r="J398" i="1"/>
  <c r="I398" i="1" s="1"/>
  <c r="B398" i="1"/>
  <c r="D398" i="1"/>
  <c r="C398" i="1" s="1"/>
</calcChain>
</file>

<file path=xl/sharedStrings.xml><?xml version="1.0" encoding="utf-8"?>
<sst xmlns="http://schemas.openxmlformats.org/spreadsheetml/2006/main" count="69" uniqueCount="39">
  <si>
    <t>Price of Home</t>
  </si>
  <si>
    <t>Down Payment</t>
  </si>
  <si>
    <t>Interest Rate</t>
  </si>
  <si>
    <t>Principal</t>
  </si>
  <si>
    <t>Years</t>
  </si>
  <si>
    <t>Principal + Interest</t>
  </si>
  <si>
    <t>Price</t>
  </si>
  <si>
    <t>Rates</t>
  </si>
  <si>
    <t>Term</t>
  </si>
  <si>
    <t>Payments</t>
  </si>
  <si>
    <t>Expenses</t>
  </si>
  <si>
    <t>PMI</t>
  </si>
  <si>
    <t>Expense</t>
  </si>
  <si>
    <t>Property Tax</t>
  </si>
  <si>
    <t>Homeowner's Insurance</t>
  </si>
  <si>
    <t>Total</t>
  </si>
  <si>
    <t>Monthly Amount</t>
  </si>
  <si>
    <t>Monthly Payment</t>
  </si>
  <si>
    <t>Interest</t>
  </si>
  <si>
    <t>Total Vested</t>
  </si>
  <si>
    <t>Grand Total</t>
  </si>
  <si>
    <t>OPTION 1</t>
  </si>
  <si>
    <t>OPTION 2</t>
  </si>
  <si>
    <t>DIFFERENCE</t>
  </si>
  <si>
    <t>Property Value Increase (Avg of Last 30 yrs)</t>
  </si>
  <si>
    <t>Property Value</t>
  </si>
  <si>
    <t>Future Value</t>
  </si>
  <si>
    <t>Year</t>
  </si>
  <si>
    <t>Option 1 Principal</t>
  </si>
  <si>
    <t>Option 1 Interest</t>
  </si>
  <si>
    <t>Option 1 Mortgage</t>
  </si>
  <si>
    <t>AMORTIZATION CALENDAR</t>
  </si>
  <si>
    <t>Option 2 Mortgage</t>
  </si>
  <si>
    <t>Option 2 Principal</t>
  </si>
  <si>
    <t>Option 2 Interest</t>
  </si>
  <si>
    <t>S&amp;P500 APY</t>
  </si>
  <si>
    <t>OpCo*</t>
  </si>
  <si>
    <t>*OpCo stands for opportunity cost. In this calculator it is the difference between downpayments invested</t>
  </si>
  <si>
    <t>Effective Monthly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</si>
</sst>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Fill="1"/>
    <xf numFmtId="164" fontId="0" fillId="0" borderId="1" xfId="0" applyNumberFormat="1" applyBorder="1"/>
    <xf numFmtId="164" fontId="0" fillId="2" borderId="0" xfId="0" applyNumberFormat="1" applyFill="1"/>
    <xf numFmtId="10" fontId="0" fillId="2" borderId="0" xfId="0" applyNumberFormat="1" applyFill="1"/>
    <xf numFmtId="10" fontId="0" fillId="0" borderId="2" xfId="0" applyNumberFormat="1" applyBorder="1"/>
    <xf numFmtId="0" fontId="1" fillId="0" borderId="0" xfId="0" applyFont="1"/>
    <xf numFmtId="164" fontId="0" fillId="0" borderId="0" xfId="0" applyNumberFormat="1" applyBorder="1"/>
    <xf numFmtId="0" fontId="0" fillId="0" borderId="3" xfId="0" applyBorder="1"/>
    <xf numFmtId="0" fontId="0" fillId="2" borderId="0" xfId="0" applyNumberFormat="1" applyFill="1"/>
    <xf numFmtId="164" fontId="1" fillId="0" borderId="1" xfId="0" applyNumberFormat="1" applyFont="1" applyBorder="1"/>
    <xf numFmtId="0" fontId="3" fillId="0" borderId="0" xfId="0" applyFont="1"/>
    <xf numFmtId="0" fontId="0" fillId="0" borderId="0" xfId="0" applyFont="1"/>
    <xf numFmtId="10" fontId="2" fillId="0" borderId="0" xfId="0" applyNumberFormat="1" applyFont="1"/>
    <xf numFmtId="164" fontId="0" fillId="0" borderId="0" xfId="0" applyNumberFormat="1" applyFill="1"/>
    <xf numFmtId="164" fontId="0" fillId="4" borderId="0" xfId="0" applyNumberFormat="1" applyFill="1"/>
    <xf numFmtId="10" fontId="0" fillId="4" borderId="0" xfId="0" applyNumberFormat="1" applyFill="1"/>
    <xf numFmtId="0" fontId="0" fillId="4" borderId="0" xfId="0" applyNumberFormat="1" applyFill="1"/>
    <xf numFmtId="10" fontId="2" fillId="0" borderId="0" xfId="0" applyNumberFormat="1" applyFont="1" applyFill="1"/>
    <xf numFmtId="10" fontId="0" fillId="3" borderId="0" xfId="0" applyNumberFormat="1" applyFill="1"/>
    <xf numFmtId="0" fontId="0" fillId="0" borderId="0" xfId="0" applyNumberFormat="1" applyFill="1"/>
    <xf numFmtId="0" fontId="1" fillId="3" borderId="0" xfId="0" applyFont="1" applyFill="1"/>
    <xf numFmtId="1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0" fillId="0" borderId="7" xfId="0" applyNumberFormat="1" applyBorder="1"/>
    <xf numFmtId="0" fontId="1" fillId="4" borderId="7" xfId="0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8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nsus.gov/construction/nrs/pdf/usprice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033DE-0843-4FF9-B092-2AEAD369988A}">
  <dimension ref="A1:O421"/>
  <sheetViews>
    <sheetView tabSelected="1" workbookViewId="0">
      <selection activeCell="C40" sqref="C40"/>
    </sheetView>
  </sheetViews>
  <sheetFormatPr defaultRowHeight="15" x14ac:dyDescent="0.25"/>
  <cols>
    <col min="1" max="1" width="12.140625" bestFit="1" customWidth="1"/>
    <col min="2" max="2" width="22.7109375" bestFit="1" customWidth="1"/>
    <col min="3" max="4" width="16.140625" bestFit="1" customWidth="1"/>
    <col min="5" max="6" width="9.140625" customWidth="1"/>
    <col min="7" max="7" width="12.5703125" bestFit="1" customWidth="1"/>
    <col min="8" max="8" width="22.7109375" bestFit="1" customWidth="1"/>
    <col min="9" max="9" width="19.140625" bestFit="1" customWidth="1"/>
    <col min="10" max="10" width="16.140625" bestFit="1" customWidth="1"/>
    <col min="11" max="11" width="12.5703125" bestFit="1" customWidth="1"/>
    <col min="12" max="12" width="22.7109375" bestFit="1" customWidth="1"/>
    <col min="13" max="13" width="13.42578125" bestFit="1" customWidth="1"/>
    <col min="14" max="14" width="12.5703125" bestFit="1" customWidth="1"/>
    <col min="15" max="15" width="17.85546875" bestFit="1" customWidth="1"/>
    <col min="16" max="16" width="12.5703125" bestFit="1" customWidth="1"/>
    <col min="17" max="17" width="16.85546875" bestFit="1" customWidth="1"/>
  </cols>
  <sheetData>
    <row r="1" spans="1:15" ht="15.75" thickBot="1" x14ac:dyDescent="0.3"/>
    <row r="2" spans="1:15" ht="15.75" thickBot="1" x14ac:dyDescent="0.3">
      <c r="A2" s="34" t="s">
        <v>21</v>
      </c>
      <c r="B2" s="35"/>
      <c r="C2" s="36"/>
      <c r="G2" s="37" t="s">
        <v>22</v>
      </c>
      <c r="H2" s="38"/>
      <c r="I2" s="39"/>
      <c r="L2" s="40" t="s">
        <v>23</v>
      </c>
      <c r="M2" s="41"/>
      <c r="N2" s="42"/>
    </row>
    <row r="3" spans="1:15" x14ac:dyDescent="0.25">
      <c r="A3" s="9" t="s">
        <v>6</v>
      </c>
      <c r="G3" s="9" t="s">
        <v>6</v>
      </c>
    </row>
    <row r="4" spans="1:15" x14ac:dyDescent="0.25">
      <c r="B4" t="s">
        <v>0</v>
      </c>
      <c r="C4" s="6">
        <v>300000</v>
      </c>
      <c r="H4" t="s">
        <v>0</v>
      </c>
      <c r="I4" s="18">
        <v>300000</v>
      </c>
      <c r="J4" s="4"/>
      <c r="K4" s="4"/>
      <c r="L4" s="4" t="str">
        <f t="shared" ref="L4:L5" si="0">B4</f>
        <v>Price of Home</v>
      </c>
      <c r="M4" s="17">
        <f>C4-I4</f>
        <v>0</v>
      </c>
      <c r="N4" s="4"/>
      <c r="O4" s="4"/>
    </row>
    <row r="5" spans="1:15" x14ac:dyDescent="0.25">
      <c r="B5" t="s">
        <v>1</v>
      </c>
      <c r="C5" s="6">
        <v>30000</v>
      </c>
      <c r="D5" s="16">
        <f>C5/C4</f>
        <v>0.1</v>
      </c>
      <c r="E5" s="16"/>
      <c r="F5" s="16"/>
      <c r="H5" t="s">
        <v>1</v>
      </c>
      <c r="I5" s="18">
        <v>10000</v>
      </c>
      <c r="J5" s="16">
        <f>I5/I4</f>
        <v>3.3333333333333333E-2</v>
      </c>
      <c r="K5" s="16"/>
      <c r="L5" s="4" t="str">
        <f t="shared" si="0"/>
        <v>Down Payment</v>
      </c>
      <c r="M5" s="17">
        <f>C5-I5</f>
        <v>20000</v>
      </c>
      <c r="N5" s="21">
        <f>D5-J5</f>
        <v>6.666666666666668E-2</v>
      </c>
      <c r="O5" s="4"/>
    </row>
    <row r="6" spans="1:15" ht="15.75" thickBot="1" x14ac:dyDescent="0.3">
      <c r="B6" s="1" t="s">
        <v>3</v>
      </c>
      <c r="C6" s="5">
        <f>C4-C5</f>
        <v>270000</v>
      </c>
      <c r="H6" s="1" t="s">
        <v>3</v>
      </c>
      <c r="I6" s="5">
        <f>I4-I5</f>
        <v>290000</v>
      </c>
      <c r="J6" s="4"/>
      <c r="K6" s="4"/>
      <c r="L6" s="4" t="str">
        <f>B6</f>
        <v>Principal</v>
      </c>
      <c r="M6" s="17">
        <f>C6-I6</f>
        <v>-20000</v>
      </c>
      <c r="N6" s="4"/>
      <c r="O6" s="4"/>
    </row>
    <row r="7" spans="1:15" ht="15.75" thickTop="1" x14ac:dyDescent="0.25">
      <c r="A7" s="9" t="s">
        <v>7</v>
      </c>
      <c r="G7" s="9" t="s">
        <v>7</v>
      </c>
      <c r="J7" s="4"/>
      <c r="K7" s="4"/>
      <c r="L7" s="4"/>
      <c r="M7" s="17"/>
      <c r="N7" s="4"/>
      <c r="O7" s="4"/>
    </row>
    <row r="8" spans="1:15" x14ac:dyDescent="0.25">
      <c r="B8" t="s">
        <v>2</v>
      </c>
      <c r="C8" s="7">
        <v>3.5000000000000003E-2</v>
      </c>
      <c r="H8" t="s">
        <v>2</v>
      </c>
      <c r="I8" s="19">
        <v>3.5000000000000003E-2</v>
      </c>
      <c r="J8" s="4"/>
      <c r="K8" s="4"/>
      <c r="L8" s="4" t="str">
        <f t="shared" ref="L8:L26" si="1">B8</f>
        <v>Interest Rate</v>
      </c>
      <c r="M8" s="17">
        <f>C8-I8</f>
        <v>0</v>
      </c>
      <c r="N8" s="4"/>
      <c r="O8" s="4"/>
    </row>
    <row r="9" spans="1:15" x14ac:dyDescent="0.25">
      <c r="B9" s="1" t="s">
        <v>38</v>
      </c>
      <c r="C9" s="8">
        <f>C8/12</f>
        <v>2.9166666666666668E-3</v>
      </c>
      <c r="H9" s="1" t="s">
        <v>38</v>
      </c>
      <c r="I9" s="8">
        <f>I8/12</f>
        <v>2.9166666666666668E-3</v>
      </c>
      <c r="J9" s="4"/>
      <c r="K9" s="4"/>
      <c r="L9" s="4" t="str">
        <f t="shared" si="1"/>
        <v>Effective Monthly Rate</v>
      </c>
      <c r="M9" s="17">
        <f>C9-I9</f>
        <v>0</v>
      </c>
      <c r="N9" s="4"/>
      <c r="O9" s="4"/>
    </row>
    <row r="10" spans="1:15" x14ac:dyDescent="0.25">
      <c r="A10" s="9" t="s">
        <v>8</v>
      </c>
      <c r="G10" s="9" t="s">
        <v>8</v>
      </c>
      <c r="J10" s="4"/>
      <c r="K10" s="4"/>
      <c r="L10" s="4"/>
      <c r="M10" s="17"/>
      <c r="N10" s="4"/>
      <c r="O10" s="4"/>
    </row>
    <row r="11" spans="1:15" x14ac:dyDescent="0.25">
      <c r="B11" t="s">
        <v>4</v>
      </c>
      <c r="C11" s="12">
        <v>30</v>
      </c>
      <c r="H11" t="s">
        <v>4</v>
      </c>
      <c r="I11" s="20">
        <v>30</v>
      </c>
      <c r="L11" s="4" t="str">
        <f t="shared" si="1"/>
        <v>Years</v>
      </c>
      <c r="M11" s="17">
        <f>C11-I11</f>
        <v>0</v>
      </c>
    </row>
    <row r="12" spans="1:15" x14ac:dyDescent="0.25">
      <c r="A12" s="9" t="s">
        <v>10</v>
      </c>
      <c r="G12" s="9" t="s">
        <v>10</v>
      </c>
      <c r="L12" s="4"/>
      <c r="M12" s="17"/>
    </row>
    <row r="13" spans="1:15" x14ac:dyDescent="0.25">
      <c r="A13" s="15"/>
      <c r="B13" s="11" t="s">
        <v>12</v>
      </c>
      <c r="C13" s="11" t="s">
        <v>16</v>
      </c>
      <c r="G13" s="15"/>
      <c r="H13" s="11" t="s">
        <v>12</v>
      </c>
      <c r="I13" s="11" t="s">
        <v>16</v>
      </c>
      <c r="L13" s="4" t="str">
        <f t="shared" si="1"/>
        <v>Expense</v>
      </c>
      <c r="M13" s="17"/>
    </row>
    <row r="14" spans="1:15" x14ac:dyDescent="0.25">
      <c r="B14" t="s">
        <v>11</v>
      </c>
      <c r="C14" s="6">
        <v>113</v>
      </c>
      <c r="H14" t="s">
        <v>11</v>
      </c>
      <c r="I14" s="18">
        <v>113</v>
      </c>
      <c r="L14" s="4" t="str">
        <f t="shared" si="1"/>
        <v>PMI</v>
      </c>
      <c r="M14" s="17">
        <f>C14-I14</f>
        <v>0</v>
      </c>
    </row>
    <row r="15" spans="1:15" x14ac:dyDescent="0.25">
      <c r="B15" t="s">
        <v>13</v>
      </c>
      <c r="C15" s="6">
        <v>300</v>
      </c>
      <c r="H15" t="s">
        <v>13</v>
      </c>
      <c r="I15" s="18">
        <v>300</v>
      </c>
      <c r="L15" s="4" t="str">
        <f t="shared" si="1"/>
        <v>Property Tax</v>
      </c>
      <c r="M15" s="17">
        <f>C15-I15</f>
        <v>0</v>
      </c>
    </row>
    <row r="16" spans="1:15" x14ac:dyDescent="0.25">
      <c r="B16" t="s">
        <v>14</v>
      </c>
      <c r="C16" s="6">
        <v>75</v>
      </c>
      <c r="H16" t="s">
        <v>14</v>
      </c>
      <c r="I16" s="18">
        <v>75</v>
      </c>
      <c r="L16" s="4" t="str">
        <f t="shared" si="1"/>
        <v>Homeowner's Insurance</v>
      </c>
      <c r="M16" s="17">
        <f>C16-I16</f>
        <v>0</v>
      </c>
    </row>
    <row r="17" spans="1:13" ht="15.75" thickBot="1" x14ac:dyDescent="0.3">
      <c r="B17" s="1" t="s">
        <v>15</v>
      </c>
      <c r="C17" s="5">
        <f>SUM(C14:C16)</f>
        <v>488</v>
      </c>
      <c r="D17" s="43"/>
      <c r="H17" s="1" t="s">
        <v>15</v>
      </c>
      <c r="I17" s="5">
        <f>SUM(I14:I16)</f>
        <v>488</v>
      </c>
      <c r="L17" s="4" t="str">
        <f t="shared" si="1"/>
        <v>Total</v>
      </c>
      <c r="M17" s="17">
        <f>C17-I17</f>
        <v>0</v>
      </c>
    </row>
    <row r="18" spans="1:13" ht="15.75" thickTop="1" x14ac:dyDescent="0.25">
      <c r="A18" s="9" t="s">
        <v>9</v>
      </c>
      <c r="D18" s="2"/>
      <c r="G18" s="9" t="s">
        <v>9</v>
      </c>
      <c r="L18" s="4"/>
      <c r="M18" s="17"/>
    </row>
    <row r="19" spans="1:13" x14ac:dyDescent="0.25">
      <c r="B19" t="s">
        <v>5</v>
      </c>
      <c r="C19" s="10">
        <f>ABS(PMT(C9,C11*12,C6))</f>
        <v>1212.420657083826</v>
      </c>
      <c r="D19" s="2"/>
      <c r="E19" s="2"/>
      <c r="F19" s="2"/>
      <c r="H19" t="s">
        <v>5</v>
      </c>
      <c r="I19" s="10">
        <f>ABS(PMT(I9,I11*12,I6))</f>
        <v>1302.2295946455909</v>
      </c>
      <c r="L19" s="4" t="str">
        <f t="shared" si="1"/>
        <v>Principal + Interest</v>
      </c>
      <c r="M19" s="17">
        <f>C19-I19</f>
        <v>-89.808937561764878</v>
      </c>
    </row>
    <row r="20" spans="1:13" x14ac:dyDescent="0.25">
      <c r="B20" t="str">
        <f ca="1">"Expenses (Cell "&amp;CELL("address",C17)&amp;")"</f>
        <v>Expenses (Cell $C$17)</v>
      </c>
      <c r="C20" s="2">
        <f>C17</f>
        <v>488</v>
      </c>
      <c r="D20" s="2"/>
      <c r="H20" t="str">
        <f ca="1">"Expenses (Cell "&amp;CELL("address",I17)&amp;")"</f>
        <v>Expenses (Cell $I$17)</v>
      </c>
      <c r="I20" s="2">
        <f>I17</f>
        <v>488</v>
      </c>
      <c r="L20" s="4" t="str">
        <f t="shared" ca="1" si="1"/>
        <v>Expenses (Cell $C$17)</v>
      </c>
      <c r="M20" s="17">
        <f>C20-I20</f>
        <v>0</v>
      </c>
    </row>
    <row r="21" spans="1:13" ht="15.75" thickBot="1" x14ac:dyDescent="0.3">
      <c r="B21" s="1" t="s">
        <v>17</v>
      </c>
      <c r="C21" s="5">
        <f>SUM(C19:C20)</f>
        <v>1700.420657083826</v>
      </c>
      <c r="H21" s="1" t="s">
        <v>17</v>
      </c>
      <c r="I21" s="5">
        <f>SUM(I19:I20)</f>
        <v>1790.2295946455909</v>
      </c>
      <c r="L21" s="4" t="str">
        <f t="shared" si="1"/>
        <v>Monthly Payment</v>
      </c>
      <c r="M21" s="17">
        <f>C21-I21</f>
        <v>-89.808937561764878</v>
      </c>
    </row>
    <row r="22" spans="1:13" ht="15.75" thickTop="1" x14ac:dyDescent="0.25">
      <c r="A22" s="9" t="s">
        <v>19</v>
      </c>
      <c r="G22" s="9" t="s">
        <v>19</v>
      </c>
      <c r="L22" s="4"/>
      <c r="M22" s="17"/>
    </row>
    <row r="23" spans="1:13" x14ac:dyDescent="0.25">
      <c r="B23" t="s">
        <v>3</v>
      </c>
      <c r="C23" s="2">
        <f>C6</f>
        <v>270000</v>
      </c>
      <c r="H23" t="s">
        <v>3</v>
      </c>
      <c r="I23" s="2">
        <f>I6</f>
        <v>290000</v>
      </c>
      <c r="L23" s="4" t="str">
        <f t="shared" si="1"/>
        <v>Principal</v>
      </c>
      <c r="M23" s="17">
        <f>C23-I23</f>
        <v>-20000</v>
      </c>
    </row>
    <row r="24" spans="1:13" x14ac:dyDescent="0.25">
      <c r="B24" t="s">
        <v>18</v>
      </c>
      <c r="C24" s="2">
        <f>ABS(CUMIPMT(C9,C11*12,C6,1,C11*12,1))</f>
        <v>165202.09710030153</v>
      </c>
      <c r="H24" t="s">
        <v>18</v>
      </c>
      <c r="I24" s="2">
        <f>ABS(CUMIPMT(I9,I11*12,I6,1,I11*12,1))</f>
        <v>177439.28947810165</v>
      </c>
      <c r="L24" s="4" t="str">
        <f t="shared" si="1"/>
        <v>Interest</v>
      </c>
      <c r="M24" s="17" t="e">
        <f>#REF!-I24</f>
        <v>#REF!</v>
      </c>
    </row>
    <row r="25" spans="1:13" x14ac:dyDescent="0.25">
      <c r="B25" t="s">
        <v>10</v>
      </c>
      <c r="C25" s="2">
        <f>C17*C11*12</f>
        <v>175680</v>
      </c>
      <c r="H25" t="s">
        <v>10</v>
      </c>
      <c r="I25" s="2">
        <f>I17*I11*12</f>
        <v>175680</v>
      </c>
      <c r="L25" s="4" t="str">
        <f t="shared" si="1"/>
        <v>Expenses</v>
      </c>
      <c r="M25" s="17">
        <f>C25-I25</f>
        <v>0</v>
      </c>
    </row>
    <row r="26" spans="1:13" ht="15.75" thickBot="1" x14ac:dyDescent="0.3">
      <c r="B26" s="14" t="s">
        <v>20</v>
      </c>
      <c r="C26" s="13">
        <f>SUM(C23:C25)</f>
        <v>610882.09710030153</v>
      </c>
      <c r="H26" s="14" t="s">
        <v>20</v>
      </c>
      <c r="I26" s="13">
        <f>SUM(I23:I25)</f>
        <v>643119.28947810165</v>
      </c>
      <c r="L26" s="4" t="str">
        <f t="shared" si="1"/>
        <v>Grand Total</v>
      </c>
      <c r="M26" s="17">
        <f>C26-I26</f>
        <v>-32237.192377800122</v>
      </c>
    </row>
    <row r="27" spans="1:13" ht="15.75" thickTop="1" x14ac:dyDescent="0.25">
      <c r="A27" s="9" t="s">
        <v>26</v>
      </c>
      <c r="G27" s="9" t="s">
        <v>26</v>
      </c>
      <c r="L27" s="4"/>
      <c r="M27" s="17"/>
    </row>
    <row r="28" spans="1:13" x14ac:dyDescent="0.25">
      <c r="B28" t="s">
        <v>25</v>
      </c>
      <c r="C28" s="2">
        <f>C4*(1+C30)^C11</f>
        <v>899999.99999999884</v>
      </c>
      <c r="H28" t="s">
        <v>25</v>
      </c>
      <c r="I28" s="2">
        <f>I4*(1+C30)^I11</f>
        <v>899999.99999999884</v>
      </c>
      <c r="L28" s="4" t="str">
        <f t="shared" ref="L28" si="2">B28</f>
        <v>Property Value</v>
      </c>
      <c r="M28" s="17">
        <f>C28-I28</f>
        <v>0</v>
      </c>
    </row>
    <row r="30" spans="1:13" x14ac:dyDescent="0.25">
      <c r="A30" s="33" t="s">
        <v>24</v>
      </c>
      <c r="B30" s="33"/>
      <c r="C30" s="22">
        <f>(1+(339000-113000)/113000)^(1/30)-1</f>
        <v>3.7299197302950615E-2</v>
      </c>
      <c r="D30" s="23"/>
      <c r="E30" s="23"/>
      <c r="F30" s="23"/>
      <c r="G30" s="3"/>
      <c r="H30" s="3"/>
      <c r="I30" s="3"/>
    </row>
    <row r="33" spans="1:12" s="24" customFormat="1" x14ac:dyDescent="0.25">
      <c r="A33" s="24" t="s">
        <v>31</v>
      </c>
    </row>
    <row r="34" spans="1:12" x14ac:dyDescent="0.25">
      <c r="A34" t="s">
        <v>37</v>
      </c>
    </row>
    <row r="35" spans="1:12" x14ac:dyDescent="0.25">
      <c r="A35" s="28" t="s">
        <v>35</v>
      </c>
      <c r="B35" s="22">
        <v>7.0000000000000007E-2</v>
      </c>
    </row>
    <row r="37" spans="1:12" x14ac:dyDescent="0.25">
      <c r="A37" s="26" t="s">
        <v>27</v>
      </c>
      <c r="B37" s="26" t="s">
        <v>30</v>
      </c>
      <c r="C37" s="26" t="s">
        <v>28</v>
      </c>
      <c r="D37" s="26" t="s">
        <v>29</v>
      </c>
      <c r="E37" s="30" t="s">
        <v>36</v>
      </c>
      <c r="G37" s="27" t="s">
        <v>27</v>
      </c>
      <c r="H37" s="27" t="s">
        <v>32</v>
      </c>
      <c r="I37" s="27" t="s">
        <v>33</v>
      </c>
      <c r="J37" s="27" t="s">
        <v>34</v>
      </c>
      <c r="K37" s="32" t="s">
        <v>36</v>
      </c>
      <c r="L37" s="29"/>
    </row>
    <row r="38" spans="1:12" x14ac:dyDescent="0.25">
      <c r="A38" s="25">
        <f ca="1">DATE(YEAR(TODAY()),MONTH(TODAY()),DAY(TODAY()))</f>
        <v>43825</v>
      </c>
      <c r="B38" s="2">
        <f>C23</f>
        <v>270000</v>
      </c>
      <c r="C38" s="2">
        <v>0</v>
      </c>
      <c r="D38" s="2">
        <v>0</v>
      </c>
      <c r="E38" s="31">
        <f>IF(C5&lt;I5,I5-C5,0)</f>
        <v>0</v>
      </c>
      <c r="G38" s="25">
        <f ca="1">DATE(YEAR(TODAY()),MONTH(TODAY()),DAY(TODAY()))</f>
        <v>43825</v>
      </c>
      <c r="H38" s="2">
        <f>I23</f>
        <v>290000</v>
      </c>
      <c r="I38" s="2">
        <v>0</v>
      </c>
      <c r="J38" s="2">
        <v>0</v>
      </c>
      <c r="K38" s="31">
        <f>IF(I5&lt;C5,C5-I5,0)</f>
        <v>20000</v>
      </c>
      <c r="L38" s="17"/>
    </row>
    <row r="39" spans="1:12" x14ac:dyDescent="0.25">
      <c r="A39" s="25">
        <f ca="1">EDATE(A38,1)</f>
        <v>43856</v>
      </c>
      <c r="B39" s="2">
        <f>IF(B38*(1+$C$9)-$C$19&lt;0,0,B38*(1+$C$9)-$C$19)</f>
        <v>269575.0793429162</v>
      </c>
      <c r="C39" s="2">
        <f>IF(B38=0,0,$C$19-D39)</f>
        <v>424.92065708382597</v>
      </c>
      <c r="D39" s="2">
        <f>IF(B38=0,0,B38*(1+$C$9)-B38)</f>
        <v>787.5</v>
      </c>
      <c r="E39" s="31">
        <f>E38*(1+$B$35)^(1/12)</f>
        <v>0</v>
      </c>
      <c r="G39" s="25">
        <f ca="1">EDATE(G38,1)</f>
        <v>43856</v>
      </c>
      <c r="H39" s="2">
        <f>IF(H38*(1+$I$9)-$I$19&lt;0,0,H38*(1+$I$9)-$I$19)</f>
        <v>289543.6037386877</v>
      </c>
      <c r="I39" s="2">
        <f>IF(H38=0,0,$I$19-J39)</f>
        <v>456.39626131227692</v>
      </c>
      <c r="J39" s="2">
        <f>IF(H38=0,0,H38*(1+$I$9)-H38)</f>
        <v>845.83333333331393</v>
      </c>
      <c r="K39" s="31">
        <f>K38*(1+$B$35)^(1/12)</f>
        <v>20113.082907748107</v>
      </c>
      <c r="L39" s="17"/>
    </row>
    <row r="40" spans="1:12" x14ac:dyDescent="0.25">
      <c r="A40" s="25">
        <f t="shared" ref="A40:A103" ca="1" si="3">EDATE(A39,1)</f>
        <v>43887</v>
      </c>
      <c r="B40" s="2">
        <f t="shared" ref="B40:B103" si="4">IF(B39*(1+$C$9)-$C$19&lt;0,0,B39*(1+$C$9)-$C$19)</f>
        <v>269148.91933391592</v>
      </c>
      <c r="C40" s="2">
        <f>IF(B39=0,0,$C$19-D40)</f>
        <v>426.16000900030213</v>
      </c>
      <c r="D40" s="2">
        <f t="shared" ref="D40:D103" si="5">IF(B39=0,0,B39*(1+$C$9)-B39)</f>
        <v>786.26064808352385</v>
      </c>
      <c r="E40" s="31">
        <f t="shared" ref="E40:E103" si="6">E39*(1+$B$35)^(1/12)</f>
        <v>0</v>
      </c>
      <c r="G40" s="25">
        <f t="shared" ref="G40:G103" ca="1" si="7">EDATE(G39,1)</f>
        <v>43887</v>
      </c>
      <c r="H40" s="2">
        <f t="shared" ref="H40:H103" si="8">IF(H39*(1+$I$9)-$I$19&lt;0,0,H39*(1+$I$9)-$I$19)</f>
        <v>289085.87632161326</v>
      </c>
      <c r="I40" s="2">
        <f t="shared" ref="I40:I103" si="9">IF(H39=0,0,$I$19-J40)</f>
        <v>457.72741707441151</v>
      </c>
      <c r="J40" s="2">
        <f t="shared" ref="J40:J103" si="10">IF(H39=0,0,H39*(1+$I$9)-H39)</f>
        <v>844.50217757117935</v>
      </c>
      <c r="K40" s="31">
        <f t="shared" ref="K40:K103" si="11">K39*(1+$B$35)^(1/12)</f>
        <v>20226.805202697451</v>
      </c>
      <c r="L40" s="17"/>
    </row>
    <row r="41" spans="1:12" x14ac:dyDescent="0.25">
      <c r="A41" s="25">
        <f t="shared" ca="1" si="3"/>
        <v>43916</v>
      </c>
      <c r="B41" s="2">
        <f t="shared" si="4"/>
        <v>268721.5163582227</v>
      </c>
      <c r="C41" s="2">
        <f t="shared" ref="C40:C103" si="12">IF(B40=0,0,$C$19-D41)</f>
        <v>427.40297569325503</v>
      </c>
      <c r="D41" s="2">
        <f t="shared" si="5"/>
        <v>785.01768139057094</v>
      </c>
      <c r="E41" s="31">
        <f t="shared" si="6"/>
        <v>0</v>
      </c>
      <c r="G41" s="25">
        <f t="shared" ca="1" si="7"/>
        <v>43916</v>
      </c>
      <c r="H41" s="2">
        <f t="shared" si="8"/>
        <v>288626.81386623904</v>
      </c>
      <c r="I41" s="2">
        <f t="shared" si="9"/>
        <v>459.06245537420023</v>
      </c>
      <c r="J41" s="2">
        <f t="shared" si="10"/>
        <v>843.16713927139062</v>
      </c>
      <c r="K41" s="31">
        <f t="shared" si="11"/>
        <v>20341.170500036227</v>
      </c>
      <c r="L41" s="17"/>
    </row>
    <row r="42" spans="1:12" x14ac:dyDescent="0.25">
      <c r="A42" s="25">
        <f t="shared" ca="1" si="3"/>
        <v>43947</v>
      </c>
      <c r="B42" s="2">
        <f t="shared" si="4"/>
        <v>268292.86679051706</v>
      </c>
      <c r="C42" s="2">
        <f t="shared" si="12"/>
        <v>428.64956770566369</v>
      </c>
      <c r="D42" s="2">
        <f t="shared" si="5"/>
        <v>783.77108937816229</v>
      </c>
      <c r="E42" s="31">
        <f t="shared" si="6"/>
        <v>0</v>
      </c>
      <c r="G42" s="25">
        <f t="shared" ca="1" si="7"/>
        <v>43947</v>
      </c>
      <c r="H42" s="2">
        <f t="shared" si="8"/>
        <v>288166.41247870331</v>
      </c>
      <c r="I42" s="2">
        <f t="shared" si="9"/>
        <v>460.40138753571068</v>
      </c>
      <c r="J42" s="2">
        <f t="shared" si="10"/>
        <v>841.82820710988017</v>
      </c>
      <c r="K42" s="31">
        <f t="shared" si="11"/>
        <v>20456.182435393432</v>
      </c>
      <c r="L42" s="17"/>
    </row>
    <row r="43" spans="1:12" x14ac:dyDescent="0.25">
      <c r="A43" s="25">
        <f t="shared" ca="1" si="3"/>
        <v>43977</v>
      </c>
      <c r="B43" s="2">
        <f t="shared" si="4"/>
        <v>267862.96699490561</v>
      </c>
      <c r="C43" s="2">
        <f t="shared" si="12"/>
        <v>429.89979561147356</v>
      </c>
      <c r="D43" s="2">
        <f t="shared" si="5"/>
        <v>782.52086147235241</v>
      </c>
      <c r="E43" s="31">
        <f t="shared" si="6"/>
        <v>0</v>
      </c>
      <c r="G43" s="25">
        <f t="shared" ca="1" si="7"/>
        <v>43977</v>
      </c>
      <c r="H43" s="2">
        <f t="shared" si="8"/>
        <v>287704.66825378727</v>
      </c>
      <c r="I43" s="2">
        <f t="shared" si="9"/>
        <v>461.74422491601422</v>
      </c>
      <c r="J43" s="2">
        <f t="shared" si="10"/>
        <v>840.48536972957663</v>
      </c>
      <c r="K43" s="31">
        <f t="shared" si="11"/>
        <v>20571.844664954431</v>
      </c>
      <c r="L43" s="17"/>
    </row>
    <row r="44" spans="1:12" x14ac:dyDescent="0.25">
      <c r="A44" s="25">
        <f t="shared" ca="1" si="3"/>
        <v>44008</v>
      </c>
      <c r="B44" s="2">
        <f t="shared" si="4"/>
        <v>267431.81332489027</v>
      </c>
      <c r="C44" s="2">
        <f t="shared" si="12"/>
        <v>431.15367001536379</v>
      </c>
      <c r="D44" s="2">
        <f t="shared" si="5"/>
        <v>781.26698706846219</v>
      </c>
      <c r="E44" s="31">
        <f t="shared" si="6"/>
        <v>0</v>
      </c>
      <c r="G44" s="25">
        <f t="shared" ca="1" si="7"/>
        <v>44008</v>
      </c>
      <c r="H44" s="2">
        <f t="shared" si="8"/>
        <v>287241.57727488189</v>
      </c>
      <c r="I44" s="2">
        <f t="shared" si="9"/>
        <v>463.09097890536054</v>
      </c>
      <c r="J44" s="2">
        <f t="shared" si="10"/>
        <v>839.13861574023031</v>
      </c>
      <c r="K44" s="31">
        <f t="shared" si="11"/>
        <v>20688.1608655772</v>
      </c>
      <c r="L44" s="17"/>
    </row>
    <row r="45" spans="1:12" x14ac:dyDescent="0.25">
      <c r="A45" s="25">
        <f t="shared" ca="1" si="3"/>
        <v>44038</v>
      </c>
      <c r="B45" s="2">
        <f t="shared" si="4"/>
        <v>266999.40212333738</v>
      </c>
      <c r="C45" s="2">
        <f t="shared" si="12"/>
        <v>432.41120155292174</v>
      </c>
      <c r="D45" s="2">
        <f t="shared" si="5"/>
        <v>780.00945553090423</v>
      </c>
      <c r="E45" s="31">
        <f t="shared" si="6"/>
        <v>0</v>
      </c>
      <c r="G45" s="25">
        <f t="shared" ca="1" si="7"/>
        <v>44038</v>
      </c>
      <c r="H45" s="2">
        <f t="shared" si="8"/>
        <v>286777.13561395468</v>
      </c>
      <c r="I45" s="2">
        <f t="shared" si="9"/>
        <v>464.44166092717774</v>
      </c>
      <c r="J45" s="2">
        <f t="shared" si="10"/>
        <v>837.78793371841311</v>
      </c>
      <c r="K45" s="31">
        <f t="shared" si="11"/>
        <v>20805.134734909203</v>
      </c>
      <c r="L45" s="17"/>
    </row>
    <row r="46" spans="1:12" x14ac:dyDescent="0.25">
      <c r="A46" s="25">
        <f t="shared" ca="1" si="3"/>
        <v>44069</v>
      </c>
      <c r="B46" s="2">
        <f t="shared" si="4"/>
        <v>266565.72972244665</v>
      </c>
      <c r="C46" s="2">
        <f t="shared" si="12"/>
        <v>433.67240089075949</v>
      </c>
      <c r="D46" s="2">
        <f t="shared" si="5"/>
        <v>778.74825619306648</v>
      </c>
      <c r="E46" s="31">
        <f t="shared" si="6"/>
        <v>0</v>
      </c>
      <c r="G46" s="25">
        <f t="shared" ca="1" si="7"/>
        <v>44069</v>
      </c>
      <c r="H46" s="2">
        <f t="shared" si="8"/>
        <v>286311.33933151641</v>
      </c>
      <c r="I46" s="2">
        <f t="shared" si="9"/>
        <v>465.79628243824686</v>
      </c>
      <c r="J46" s="2">
        <f t="shared" si="10"/>
        <v>836.43331220734399</v>
      </c>
      <c r="K46" s="31">
        <f t="shared" si="11"/>
        <v>20922.769991504934</v>
      </c>
      <c r="L46" s="17"/>
    </row>
    <row r="47" spans="1:12" x14ac:dyDescent="0.25">
      <c r="A47" s="25">
        <f t="shared" ca="1" si="3"/>
        <v>44100</v>
      </c>
      <c r="B47" s="2">
        <f t="shared" si="4"/>
        <v>266130.79244371998</v>
      </c>
      <c r="C47" s="2">
        <f t="shared" si="12"/>
        <v>434.93727872668842</v>
      </c>
      <c r="D47" s="2">
        <f t="shared" si="5"/>
        <v>777.48337835713755</v>
      </c>
      <c r="E47" s="31">
        <f t="shared" si="6"/>
        <v>0</v>
      </c>
      <c r="G47" s="25">
        <f t="shared" ca="1" si="7"/>
        <v>44100</v>
      </c>
      <c r="H47" s="2">
        <f t="shared" si="8"/>
        <v>285844.18447658775</v>
      </c>
      <c r="I47" s="2">
        <f t="shared" si="9"/>
        <v>467.15485492864377</v>
      </c>
      <c r="J47" s="2">
        <f t="shared" si="10"/>
        <v>835.07473971694708</v>
      </c>
      <c r="K47" s="31">
        <f t="shared" si="11"/>
        <v>21041.070374944142</v>
      </c>
      <c r="L47" s="17"/>
    </row>
    <row r="48" spans="1:12" x14ac:dyDescent="0.25">
      <c r="A48" s="25">
        <f t="shared" ca="1" si="3"/>
        <v>44130</v>
      </c>
      <c r="B48" s="2">
        <f t="shared" si="4"/>
        <v>265694.58659793035</v>
      </c>
      <c r="C48" s="2">
        <f t="shared" si="12"/>
        <v>436.205845789661</v>
      </c>
      <c r="D48" s="2">
        <f t="shared" si="5"/>
        <v>776.21481129416497</v>
      </c>
      <c r="E48" s="31">
        <f t="shared" si="6"/>
        <v>0</v>
      </c>
      <c r="G48" s="25">
        <f t="shared" ca="1" si="7"/>
        <v>44130</v>
      </c>
      <c r="H48" s="2">
        <f t="shared" si="8"/>
        <v>285375.66708666552</v>
      </c>
      <c r="I48" s="2">
        <f t="shared" si="9"/>
        <v>468.51738992220476</v>
      </c>
      <c r="J48" s="2">
        <f t="shared" si="10"/>
        <v>833.71220472338609</v>
      </c>
      <c r="K48" s="31">
        <f t="shared" si="11"/>
        <v>21160.039645950703</v>
      </c>
      <c r="L48" s="17"/>
    </row>
    <row r="49" spans="1:12" x14ac:dyDescent="0.25">
      <c r="A49" s="25">
        <f t="shared" ca="1" si="3"/>
        <v>44161</v>
      </c>
      <c r="B49" s="2">
        <f t="shared" si="4"/>
        <v>265257.10848509049</v>
      </c>
      <c r="C49" s="2">
        <f t="shared" si="12"/>
        <v>437.47811283988722</v>
      </c>
      <c r="D49" s="2">
        <f t="shared" si="5"/>
        <v>774.94254424393876</v>
      </c>
      <c r="E49" s="31">
        <f t="shared" si="6"/>
        <v>0</v>
      </c>
      <c r="G49" s="25">
        <f t="shared" ca="1" si="7"/>
        <v>44161</v>
      </c>
      <c r="H49" s="2">
        <f t="shared" si="8"/>
        <v>284905.78318768938</v>
      </c>
      <c r="I49" s="2">
        <f t="shared" si="9"/>
        <v>469.8838989761191</v>
      </c>
      <c r="J49" s="2">
        <f t="shared" si="10"/>
        <v>832.34569566947175</v>
      </c>
      <c r="K49" s="31">
        <f t="shared" si="11"/>
        <v>21279.681586512168</v>
      </c>
      <c r="L49" s="17"/>
    </row>
    <row r="50" spans="1:12" x14ac:dyDescent="0.25">
      <c r="A50" s="25">
        <f t="shared" ca="1" si="3"/>
        <v>44191</v>
      </c>
      <c r="B50" s="2">
        <f t="shared" si="4"/>
        <v>264818.35439442156</v>
      </c>
      <c r="C50" s="2">
        <f t="shared" si="12"/>
        <v>438.75409066895099</v>
      </c>
      <c r="D50" s="2">
        <f t="shared" si="5"/>
        <v>773.66656641487498</v>
      </c>
      <c r="E50" s="31">
        <f t="shared" si="6"/>
        <v>0</v>
      </c>
      <c r="G50" s="25">
        <f t="shared" ca="1" si="7"/>
        <v>44191</v>
      </c>
      <c r="H50" s="2">
        <f t="shared" si="8"/>
        <v>284434.52879400784</v>
      </c>
      <c r="I50" s="2">
        <f t="shared" si="9"/>
        <v>471.25439368151115</v>
      </c>
      <c r="J50" s="2">
        <f t="shared" si="10"/>
        <v>830.9752009640797</v>
      </c>
      <c r="K50" s="31">
        <f t="shared" si="11"/>
        <v>21400</v>
      </c>
      <c r="L50" s="17"/>
    </row>
    <row r="51" spans="1:12" x14ac:dyDescent="0.25">
      <c r="A51" s="25">
        <f t="shared" ca="1" si="3"/>
        <v>44222</v>
      </c>
      <c r="B51" s="2">
        <f t="shared" si="4"/>
        <v>264378.32060432149</v>
      </c>
      <c r="C51" s="2">
        <f t="shared" si="12"/>
        <v>440.03379010010121</v>
      </c>
      <c r="D51" s="2">
        <f t="shared" si="5"/>
        <v>772.38686698372476</v>
      </c>
      <c r="E51" s="31">
        <f t="shared" si="6"/>
        <v>0</v>
      </c>
      <c r="G51" s="25">
        <f t="shared" ca="1" si="7"/>
        <v>44222</v>
      </c>
      <c r="H51" s="2">
        <f t="shared" si="8"/>
        <v>283961.89990834473</v>
      </c>
      <c r="I51" s="2">
        <f t="shared" si="9"/>
        <v>472.62888566309107</v>
      </c>
      <c r="J51" s="2">
        <f t="shared" si="10"/>
        <v>829.60070898249978</v>
      </c>
      <c r="K51" s="31">
        <f t="shared" si="11"/>
        <v>21520.998711290475</v>
      </c>
      <c r="L51" s="17"/>
    </row>
    <row r="52" spans="1:12" x14ac:dyDescent="0.25">
      <c r="A52" s="25">
        <f t="shared" ca="1" si="3"/>
        <v>44253</v>
      </c>
      <c r="B52" s="2">
        <f t="shared" si="4"/>
        <v>263937.00338233361</v>
      </c>
      <c r="C52" s="2">
        <f t="shared" si="12"/>
        <v>441.31722198790249</v>
      </c>
      <c r="D52" s="2">
        <f t="shared" si="5"/>
        <v>771.10343509592349</v>
      </c>
      <c r="E52" s="31">
        <f t="shared" si="6"/>
        <v>0</v>
      </c>
      <c r="G52" s="25">
        <f t="shared" ca="1" si="7"/>
        <v>44253</v>
      </c>
      <c r="H52" s="2">
        <f t="shared" si="8"/>
        <v>283487.89252176514</v>
      </c>
      <c r="I52" s="2">
        <f t="shared" si="9"/>
        <v>474.00738657956231</v>
      </c>
      <c r="J52" s="2">
        <f t="shared" si="10"/>
        <v>828.22220806602854</v>
      </c>
      <c r="K52" s="31">
        <f t="shared" si="11"/>
        <v>21642.681566886273</v>
      </c>
      <c r="L52" s="17"/>
    </row>
    <row r="53" spans="1:12" x14ac:dyDescent="0.25">
      <c r="A53" s="25">
        <f t="shared" ca="1" si="3"/>
        <v>44281</v>
      </c>
      <c r="B53" s="2">
        <f t="shared" si="4"/>
        <v>263494.39898511494</v>
      </c>
      <c r="C53" s="2">
        <f t="shared" si="12"/>
        <v>442.6043972187008</v>
      </c>
      <c r="D53" s="2">
        <f t="shared" si="5"/>
        <v>769.81625986512518</v>
      </c>
      <c r="E53" s="31">
        <f t="shared" si="6"/>
        <v>0</v>
      </c>
      <c r="G53" s="25">
        <f t="shared" ca="1" si="7"/>
        <v>44281</v>
      </c>
      <c r="H53" s="2">
        <f t="shared" si="8"/>
        <v>283012.50261364132</v>
      </c>
      <c r="I53" s="2">
        <f t="shared" si="9"/>
        <v>475.3899081237962</v>
      </c>
      <c r="J53" s="2">
        <f t="shared" si="10"/>
        <v>826.83968652179465</v>
      </c>
      <c r="K53" s="31">
        <f t="shared" si="11"/>
        <v>21765.052435038764</v>
      </c>
      <c r="L53" s="17"/>
    </row>
    <row r="54" spans="1:12" x14ac:dyDescent="0.25">
      <c r="A54" s="25">
        <f t="shared" ca="1" si="3"/>
        <v>44312</v>
      </c>
      <c r="B54" s="2">
        <f t="shared" si="4"/>
        <v>263050.5036584044</v>
      </c>
      <c r="C54" s="2">
        <f t="shared" si="12"/>
        <v>443.89532671056531</v>
      </c>
      <c r="D54" s="2">
        <f t="shared" si="5"/>
        <v>768.52533037326066</v>
      </c>
      <c r="E54" s="31">
        <f t="shared" si="6"/>
        <v>0</v>
      </c>
      <c r="G54" s="25">
        <f t="shared" ca="1" si="7"/>
        <v>44312</v>
      </c>
      <c r="H54" s="2">
        <f t="shared" si="8"/>
        <v>282535.72615161882</v>
      </c>
      <c r="I54" s="2">
        <f t="shared" si="9"/>
        <v>476.77646202248275</v>
      </c>
      <c r="J54" s="2">
        <f t="shared" si="10"/>
        <v>825.4531326231081</v>
      </c>
      <c r="K54" s="31">
        <f t="shared" si="11"/>
        <v>21888.115205870974</v>
      </c>
      <c r="L54" s="17"/>
    </row>
    <row r="55" spans="1:12" x14ac:dyDescent="0.25">
      <c r="A55" s="25">
        <f t="shared" ca="1" si="3"/>
        <v>44342</v>
      </c>
      <c r="B55" s="2">
        <f t="shared" si="4"/>
        <v>262605.31363699096</v>
      </c>
      <c r="C55" s="2">
        <f t="shared" si="12"/>
        <v>445.190021413463</v>
      </c>
      <c r="D55" s="2">
        <f t="shared" si="5"/>
        <v>767.23063567036297</v>
      </c>
      <c r="E55" s="31">
        <f t="shared" si="6"/>
        <v>0</v>
      </c>
      <c r="G55" s="25">
        <f t="shared" ca="1" si="7"/>
        <v>44342</v>
      </c>
      <c r="H55" s="2">
        <f t="shared" si="8"/>
        <v>282057.55909158208</v>
      </c>
      <c r="I55" s="2">
        <f t="shared" si="9"/>
        <v>478.16706003671266</v>
      </c>
      <c r="J55" s="2">
        <f t="shared" si="10"/>
        <v>824.0625346088782</v>
      </c>
      <c r="K55" s="31">
        <f t="shared" si="11"/>
        <v>22011.873791501246</v>
      </c>
      <c r="L55" s="17"/>
    </row>
    <row r="56" spans="1:12" x14ac:dyDescent="0.25">
      <c r="A56" s="25">
        <f t="shared" ca="1" si="3"/>
        <v>44373</v>
      </c>
      <c r="B56" s="2">
        <f t="shared" si="4"/>
        <v>262158.82514468173</v>
      </c>
      <c r="C56" s="2">
        <f t="shared" si="12"/>
        <v>446.48849230925862</v>
      </c>
      <c r="D56" s="2">
        <f t="shared" si="5"/>
        <v>765.93216477456735</v>
      </c>
      <c r="E56" s="31">
        <f t="shared" si="6"/>
        <v>0</v>
      </c>
      <c r="G56" s="25">
        <f t="shared" ca="1" si="7"/>
        <v>44373</v>
      </c>
      <c r="H56" s="2">
        <f t="shared" si="8"/>
        <v>281577.99737762025</v>
      </c>
      <c r="I56" s="2">
        <f t="shared" si="9"/>
        <v>479.56171396180275</v>
      </c>
      <c r="J56" s="2">
        <f t="shared" si="10"/>
        <v>822.6678806837881</v>
      </c>
      <c r="K56" s="31">
        <f t="shared" si="11"/>
        <v>22136.33212616761</v>
      </c>
      <c r="L56" s="17"/>
    </row>
    <row r="57" spans="1:12" x14ac:dyDescent="0.25">
      <c r="A57" s="25">
        <f t="shared" ca="1" si="3"/>
        <v>44403</v>
      </c>
      <c r="B57" s="2">
        <f t="shared" si="4"/>
        <v>261711.0343942699</v>
      </c>
      <c r="C57" s="2">
        <f t="shared" si="12"/>
        <v>447.79075041183114</v>
      </c>
      <c r="D57" s="2">
        <f t="shared" si="5"/>
        <v>764.62990667199483</v>
      </c>
      <c r="E57" s="31">
        <f t="shared" si="6"/>
        <v>0</v>
      </c>
      <c r="G57" s="25">
        <f t="shared" ca="1" si="7"/>
        <v>44403</v>
      </c>
      <c r="H57" s="2">
        <f t="shared" si="8"/>
        <v>281097.0369419927</v>
      </c>
      <c r="I57" s="2">
        <f t="shared" si="9"/>
        <v>480.9604356275288</v>
      </c>
      <c r="J57" s="2">
        <f t="shared" si="10"/>
        <v>821.26915901806206</v>
      </c>
      <c r="K57" s="31">
        <f t="shared" si="11"/>
        <v>22261.494166352852</v>
      </c>
      <c r="L57" s="17"/>
    </row>
    <row r="58" spans="1:12" x14ac:dyDescent="0.25">
      <c r="A58" s="25">
        <f t="shared" ca="1" si="3"/>
        <v>44434</v>
      </c>
      <c r="B58" s="2">
        <f t="shared" si="4"/>
        <v>261261.93758750267</v>
      </c>
      <c r="C58" s="2">
        <f t="shared" si="12"/>
        <v>449.09680676721928</v>
      </c>
      <c r="D58" s="2">
        <f t="shared" si="5"/>
        <v>763.32385031660669</v>
      </c>
      <c r="E58" s="31">
        <f t="shared" si="6"/>
        <v>0</v>
      </c>
      <c r="G58" s="25">
        <f t="shared" ca="1" si="7"/>
        <v>44434</v>
      </c>
      <c r="H58" s="2">
        <f t="shared" si="8"/>
        <v>280614.67370509455</v>
      </c>
      <c r="I58" s="2">
        <f t="shared" si="9"/>
        <v>482.36323689812548</v>
      </c>
      <c r="J58" s="2">
        <f t="shared" si="10"/>
        <v>819.86635774746537</v>
      </c>
      <c r="K58" s="31">
        <f t="shared" si="11"/>
        <v>22387.363890910285</v>
      </c>
      <c r="L58" s="17"/>
    </row>
    <row r="59" spans="1:12" x14ac:dyDescent="0.25">
      <c r="A59" s="25">
        <f t="shared" ca="1" si="3"/>
        <v>44465</v>
      </c>
      <c r="B59" s="2">
        <f t="shared" si="4"/>
        <v>260811.53091504908</v>
      </c>
      <c r="C59" s="2">
        <f t="shared" si="12"/>
        <v>450.40667245359236</v>
      </c>
      <c r="D59" s="2">
        <f t="shared" si="5"/>
        <v>762.01398463023361</v>
      </c>
      <c r="E59" s="31">
        <f t="shared" si="6"/>
        <v>0</v>
      </c>
      <c r="G59" s="25">
        <f t="shared" ca="1" si="7"/>
        <v>44465</v>
      </c>
      <c r="H59" s="2">
        <f t="shared" si="8"/>
        <v>280130.90357542213</v>
      </c>
      <c r="I59" s="2">
        <f t="shared" si="9"/>
        <v>483.77012967240285</v>
      </c>
      <c r="J59" s="2">
        <f t="shared" si="10"/>
        <v>818.45946497318801</v>
      </c>
      <c r="K59" s="31">
        <f t="shared" si="11"/>
        <v>22513.945301190237</v>
      </c>
      <c r="L59" s="17"/>
    </row>
    <row r="60" spans="1:12" x14ac:dyDescent="0.25">
      <c r="A60" s="25">
        <f t="shared" ca="1" si="3"/>
        <v>44495</v>
      </c>
      <c r="B60" s="2">
        <f t="shared" si="4"/>
        <v>260359.81055646748</v>
      </c>
      <c r="C60" s="2">
        <f t="shared" si="12"/>
        <v>451.72035858159961</v>
      </c>
      <c r="D60" s="2">
        <f t="shared" si="5"/>
        <v>760.70029850222636</v>
      </c>
      <c r="E60" s="31">
        <f t="shared" si="6"/>
        <v>0</v>
      </c>
      <c r="G60" s="25">
        <f t="shared" ca="1" si="7"/>
        <v>44495</v>
      </c>
      <c r="H60" s="2">
        <f t="shared" si="8"/>
        <v>279645.72244953818</v>
      </c>
      <c r="I60" s="2">
        <f t="shared" si="9"/>
        <v>485.18112588392091</v>
      </c>
      <c r="J60" s="2">
        <f t="shared" si="10"/>
        <v>817.04846876166994</v>
      </c>
      <c r="K60" s="31">
        <f t="shared" si="11"/>
        <v>22641.242421167255</v>
      </c>
      <c r="L60" s="17"/>
    </row>
    <row r="61" spans="1:12" x14ac:dyDescent="0.25">
      <c r="A61" s="25">
        <f t="shared" ca="1" si="3"/>
        <v>44526</v>
      </c>
      <c r="B61" s="2">
        <f t="shared" si="4"/>
        <v>259906.77268017334</v>
      </c>
      <c r="C61" s="2">
        <f t="shared" si="12"/>
        <v>453.03787629413728</v>
      </c>
      <c r="D61" s="2">
        <f t="shared" si="5"/>
        <v>759.3827807896887</v>
      </c>
      <c r="E61" s="31">
        <f t="shared" si="6"/>
        <v>0</v>
      </c>
      <c r="G61" s="25">
        <f t="shared" ca="1" si="7"/>
        <v>44526</v>
      </c>
      <c r="H61" s="2">
        <f t="shared" si="8"/>
        <v>279159.12621203705</v>
      </c>
      <c r="I61" s="2">
        <f t="shared" si="9"/>
        <v>486.59623750110609</v>
      </c>
      <c r="J61" s="2">
        <f t="shared" si="10"/>
        <v>815.63335714448476</v>
      </c>
      <c r="K61" s="31">
        <f t="shared" si="11"/>
        <v>22769.259297568024</v>
      </c>
      <c r="L61" s="17"/>
    </row>
    <row r="62" spans="1:12" x14ac:dyDescent="0.25">
      <c r="A62" s="25">
        <f t="shared" ca="1" si="3"/>
        <v>44556</v>
      </c>
      <c r="B62" s="2">
        <f t="shared" si="4"/>
        <v>259452.41344340669</v>
      </c>
      <c r="C62" s="2">
        <f t="shared" si="12"/>
        <v>454.3592367666397</v>
      </c>
      <c r="D62" s="2">
        <f t="shared" si="5"/>
        <v>758.06142031718628</v>
      </c>
      <c r="E62" s="31">
        <f t="shared" si="6"/>
        <v>0</v>
      </c>
      <c r="G62" s="25">
        <f t="shared" ca="1" si="7"/>
        <v>44556</v>
      </c>
      <c r="H62" s="2">
        <f t="shared" si="8"/>
        <v>278671.11073550989</v>
      </c>
      <c r="I62" s="2">
        <f t="shared" si="9"/>
        <v>488.01547652713475</v>
      </c>
      <c r="J62" s="2">
        <f t="shared" si="10"/>
        <v>814.2141181184561</v>
      </c>
      <c r="K62" s="31">
        <f t="shared" si="11"/>
        <v>22898.000000000004</v>
      </c>
      <c r="L62" s="17"/>
    </row>
    <row r="63" spans="1:12" x14ac:dyDescent="0.25">
      <c r="A63" s="25">
        <f t="shared" ca="1" si="3"/>
        <v>44587</v>
      </c>
      <c r="B63" s="2">
        <f t="shared" si="4"/>
        <v>258996.72899219947</v>
      </c>
      <c r="C63" s="2">
        <f t="shared" si="12"/>
        <v>455.68445120722481</v>
      </c>
      <c r="D63" s="2">
        <f t="shared" si="5"/>
        <v>756.73620587660116</v>
      </c>
      <c r="E63" s="31">
        <f t="shared" si="6"/>
        <v>0</v>
      </c>
      <c r="G63" s="25">
        <f t="shared" ca="1" si="7"/>
        <v>44587</v>
      </c>
      <c r="H63" s="2">
        <f t="shared" si="8"/>
        <v>278181.67188050953</v>
      </c>
      <c r="I63" s="2">
        <f t="shared" si="9"/>
        <v>489.43885500034071</v>
      </c>
      <c r="J63" s="2">
        <f t="shared" si="10"/>
        <v>812.79073964525014</v>
      </c>
      <c r="K63" s="31">
        <f t="shared" si="11"/>
        <v>23027.46862108081</v>
      </c>
      <c r="L63" s="17"/>
    </row>
    <row r="64" spans="1:12" x14ac:dyDescent="0.25">
      <c r="A64" s="25">
        <f t="shared" ca="1" si="3"/>
        <v>44618</v>
      </c>
      <c r="B64" s="2">
        <f t="shared" si="4"/>
        <v>258539.71546134289</v>
      </c>
      <c r="C64" s="2">
        <f t="shared" si="12"/>
        <v>457.01353085657774</v>
      </c>
      <c r="D64" s="2">
        <f t="shared" si="5"/>
        <v>755.40712622724823</v>
      </c>
      <c r="E64" s="31">
        <f t="shared" si="6"/>
        <v>0</v>
      </c>
      <c r="G64" s="25">
        <f t="shared" ca="1" si="7"/>
        <v>44618</v>
      </c>
      <c r="H64" s="2">
        <f t="shared" si="8"/>
        <v>277690.80549551541</v>
      </c>
      <c r="I64" s="2">
        <f t="shared" si="9"/>
        <v>490.86638499409878</v>
      </c>
      <c r="J64" s="2">
        <f t="shared" si="10"/>
        <v>811.36320965149207</v>
      </c>
      <c r="K64" s="31">
        <f t="shared" si="11"/>
        <v>23157.669276568315</v>
      </c>
      <c r="L64" s="17"/>
    </row>
    <row r="65" spans="1:12" x14ac:dyDescent="0.25">
      <c r="A65" s="25">
        <f t="shared" ca="1" si="3"/>
        <v>44646</v>
      </c>
      <c r="B65" s="2">
        <f t="shared" si="4"/>
        <v>258081.36897435464</v>
      </c>
      <c r="C65" s="2">
        <f t="shared" si="12"/>
        <v>458.34648698824185</v>
      </c>
      <c r="D65" s="2">
        <f t="shared" si="5"/>
        <v>754.07417009558412</v>
      </c>
      <c r="E65" s="31">
        <f t="shared" si="6"/>
        <v>0</v>
      </c>
      <c r="G65" s="25">
        <f t="shared" ca="1" si="7"/>
        <v>44646</v>
      </c>
      <c r="H65" s="2">
        <f t="shared" si="8"/>
        <v>277198.50741689838</v>
      </c>
      <c r="I65" s="2">
        <f t="shared" si="9"/>
        <v>492.29807861699942</v>
      </c>
      <c r="J65" s="2">
        <f t="shared" si="10"/>
        <v>809.93151602859143</v>
      </c>
      <c r="K65" s="31">
        <f t="shared" si="11"/>
        <v>23288.606105491479</v>
      </c>
      <c r="L65" s="17"/>
    </row>
    <row r="66" spans="1:12" x14ac:dyDescent="0.25">
      <c r="A66" s="25">
        <f t="shared" ca="1" si="3"/>
        <v>44677</v>
      </c>
      <c r="B66" s="2">
        <f t="shared" si="4"/>
        <v>257621.68564344602</v>
      </c>
      <c r="C66" s="2">
        <f t="shared" si="12"/>
        <v>459.6833309086187</v>
      </c>
      <c r="D66" s="2">
        <f t="shared" si="5"/>
        <v>752.73732617520727</v>
      </c>
      <c r="E66" s="31">
        <f t="shared" si="6"/>
        <v>0</v>
      </c>
      <c r="G66" s="25">
        <f t="shared" ca="1" si="7"/>
        <v>44677</v>
      </c>
      <c r="H66" s="2">
        <f t="shared" si="8"/>
        <v>276704.7734688854</v>
      </c>
      <c r="I66" s="2">
        <f t="shared" si="9"/>
        <v>493.73394801296513</v>
      </c>
      <c r="J66" s="2">
        <f t="shared" si="10"/>
        <v>808.49564663262572</v>
      </c>
      <c r="K66" s="31">
        <f t="shared" si="11"/>
        <v>23420.283270281943</v>
      </c>
      <c r="L66" s="17"/>
    </row>
    <row r="67" spans="1:12" x14ac:dyDescent="0.25">
      <c r="A67" s="25">
        <f t="shared" ca="1" si="3"/>
        <v>44707</v>
      </c>
      <c r="B67" s="2">
        <f t="shared" si="4"/>
        <v>257160.6615694889</v>
      </c>
      <c r="C67" s="2">
        <f t="shared" si="12"/>
        <v>461.02407395711361</v>
      </c>
      <c r="D67" s="2">
        <f t="shared" si="5"/>
        <v>751.39658312671236</v>
      </c>
      <c r="E67" s="31">
        <f t="shared" si="6"/>
        <v>0</v>
      </c>
      <c r="G67" s="25">
        <f t="shared" ca="1" si="7"/>
        <v>44707</v>
      </c>
      <c r="H67" s="2">
        <f t="shared" si="8"/>
        <v>276209.59946352401</v>
      </c>
      <c r="I67" s="2">
        <f t="shared" si="9"/>
        <v>495.17400536136688</v>
      </c>
      <c r="J67" s="2">
        <f t="shared" si="10"/>
        <v>807.05558928422397</v>
      </c>
      <c r="K67" s="31">
        <f t="shared" si="11"/>
        <v>23552.704956906331</v>
      </c>
      <c r="L67" s="17"/>
    </row>
    <row r="68" spans="1:12" x14ac:dyDescent="0.25">
      <c r="A68" s="25">
        <f t="shared" ca="1" si="3"/>
        <v>44738</v>
      </c>
      <c r="B68" s="2">
        <f t="shared" si="4"/>
        <v>256698.29284198277</v>
      </c>
      <c r="C68" s="2">
        <f t="shared" si="12"/>
        <v>462.36872750613566</v>
      </c>
      <c r="D68" s="2">
        <f t="shared" si="5"/>
        <v>750.05192957769032</v>
      </c>
      <c r="E68" s="31">
        <f t="shared" si="6"/>
        <v>0</v>
      </c>
      <c r="G68" s="25">
        <f t="shared" ca="1" si="7"/>
        <v>44738</v>
      </c>
      <c r="H68" s="2">
        <f t="shared" si="8"/>
        <v>275712.98120064702</v>
      </c>
      <c r="I68" s="2">
        <f t="shared" si="9"/>
        <v>496.6182628769659</v>
      </c>
      <c r="J68" s="2">
        <f t="shared" si="10"/>
        <v>805.61133176862495</v>
      </c>
      <c r="K68" s="31">
        <f t="shared" si="11"/>
        <v>23685.875374999341</v>
      </c>
      <c r="L68" s="17"/>
    </row>
    <row r="69" spans="1:12" x14ac:dyDescent="0.25">
      <c r="A69" s="25">
        <f t="shared" ca="1" si="3"/>
        <v>44768</v>
      </c>
      <c r="B69" s="2">
        <f t="shared" si="4"/>
        <v>256234.5755390214</v>
      </c>
      <c r="C69" s="2">
        <f t="shared" si="12"/>
        <v>463.71730296135956</v>
      </c>
      <c r="D69" s="2">
        <f t="shared" si="5"/>
        <v>748.70335412246641</v>
      </c>
      <c r="E69" s="31">
        <f t="shared" si="6"/>
        <v>0</v>
      </c>
      <c r="G69" s="25">
        <f t="shared" ca="1" si="7"/>
        <v>44768</v>
      </c>
      <c r="H69" s="2">
        <f t="shared" si="8"/>
        <v>275214.91446783661</v>
      </c>
      <c r="I69" s="2">
        <f t="shared" si="9"/>
        <v>498.06673281037934</v>
      </c>
      <c r="J69" s="2">
        <f t="shared" si="10"/>
        <v>804.16286183521152</v>
      </c>
      <c r="K69" s="31">
        <f t="shared" si="11"/>
        <v>23819.798757997549</v>
      </c>
      <c r="L69" s="17"/>
    </row>
    <row r="70" spans="1:12" x14ac:dyDescent="0.25">
      <c r="A70" s="25">
        <f t="shared" ca="1" si="3"/>
        <v>44799</v>
      </c>
      <c r="B70" s="2">
        <f t="shared" si="4"/>
        <v>255769.50572725973</v>
      </c>
      <c r="C70" s="2">
        <f t="shared" si="12"/>
        <v>465.06981176166755</v>
      </c>
      <c r="D70" s="2">
        <f t="shared" si="5"/>
        <v>747.35084532215842</v>
      </c>
      <c r="E70" s="31">
        <f t="shared" si="6"/>
        <v>0</v>
      </c>
      <c r="G70" s="25">
        <f t="shared" ca="1" si="7"/>
        <v>44799</v>
      </c>
      <c r="H70" s="2">
        <f t="shared" si="8"/>
        <v>274715.39504038886</v>
      </c>
      <c r="I70" s="2">
        <f t="shared" si="9"/>
        <v>499.519427447731</v>
      </c>
      <c r="J70" s="2">
        <f t="shared" si="10"/>
        <v>802.71016719785985</v>
      </c>
      <c r="K70" s="31">
        <f t="shared" si="11"/>
        <v>23954.479363274004</v>
      </c>
      <c r="L70" s="17"/>
    </row>
    <row r="71" spans="1:12" x14ac:dyDescent="0.25">
      <c r="A71" s="25">
        <f t="shared" ca="1" si="3"/>
        <v>44830</v>
      </c>
      <c r="B71" s="2">
        <f t="shared" si="4"/>
        <v>255303.07946188041</v>
      </c>
      <c r="C71" s="2">
        <f t="shared" si="12"/>
        <v>466.42626537932392</v>
      </c>
      <c r="D71" s="2">
        <f t="shared" si="5"/>
        <v>745.99439170450205</v>
      </c>
      <c r="E71" s="31">
        <f t="shared" si="6"/>
        <v>0</v>
      </c>
      <c r="G71" s="25">
        <f t="shared" ca="1" si="7"/>
        <v>44830</v>
      </c>
      <c r="H71" s="2">
        <f t="shared" si="8"/>
        <v>274214.41868127772</v>
      </c>
      <c r="I71" s="2">
        <f t="shared" si="9"/>
        <v>500.97635911111706</v>
      </c>
      <c r="J71" s="2">
        <f t="shared" si="10"/>
        <v>801.25323553447379</v>
      </c>
      <c r="K71" s="31">
        <f t="shared" si="11"/>
        <v>24089.921472273556</v>
      </c>
      <c r="L71" s="17"/>
    </row>
    <row r="72" spans="1:12" x14ac:dyDescent="0.25">
      <c r="A72" s="25">
        <f t="shared" ca="1" si="3"/>
        <v>44860</v>
      </c>
      <c r="B72" s="2">
        <f t="shared" si="4"/>
        <v>254835.2927865604</v>
      </c>
      <c r="C72" s="2">
        <f t="shared" si="12"/>
        <v>467.78667532000418</v>
      </c>
      <c r="D72" s="2">
        <f t="shared" si="5"/>
        <v>744.63398176382179</v>
      </c>
      <c r="E72" s="31">
        <f t="shared" si="6"/>
        <v>0</v>
      </c>
      <c r="G72" s="25">
        <f t="shared" ca="1" si="7"/>
        <v>44860</v>
      </c>
      <c r="H72" s="2">
        <f t="shared" si="8"/>
        <v>273711.98114111915</v>
      </c>
      <c r="I72" s="2">
        <f t="shared" si="9"/>
        <v>502.43754015854779</v>
      </c>
      <c r="J72" s="2">
        <f t="shared" si="10"/>
        <v>799.79205448704306</v>
      </c>
      <c r="K72" s="31">
        <f t="shared" si="11"/>
        <v>24226.129390648966</v>
      </c>
      <c r="L72" s="17"/>
    </row>
    <row r="73" spans="1:12" x14ac:dyDescent="0.25">
      <c r="A73" s="25">
        <f t="shared" ca="1" si="3"/>
        <v>44891</v>
      </c>
      <c r="B73" s="2">
        <f t="shared" si="4"/>
        <v>254366.14173343737</v>
      </c>
      <c r="C73" s="2">
        <f t="shared" si="12"/>
        <v>469.15105312302785</v>
      </c>
      <c r="D73" s="2">
        <f t="shared" si="5"/>
        <v>743.26960396079812</v>
      </c>
      <c r="E73" s="31">
        <f t="shared" si="6"/>
        <v>0</v>
      </c>
      <c r="G73" s="25">
        <f t="shared" ca="1" si="7"/>
        <v>44891</v>
      </c>
      <c r="H73" s="2">
        <f t="shared" si="8"/>
        <v>273208.07815813512</v>
      </c>
      <c r="I73" s="2">
        <f t="shared" si="9"/>
        <v>503.9029829840058</v>
      </c>
      <c r="J73" s="2">
        <f t="shared" si="10"/>
        <v>798.32661166158505</v>
      </c>
      <c r="K73" s="31">
        <f t="shared" si="11"/>
        <v>24363.107448397786</v>
      </c>
      <c r="L73" s="17"/>
    </row>
    <row r="74" spans="1:12" x14ac:dyDescent="0.25">
      <c r="A74" s="25">
        <f t="shared" ca="1" si="3"/>
        <v>44921</v>
      </c>
      <c r="B74" s="2">
        <f t="shared" si="4"/>
        <v>253895.62232307607</v>
      </c>
      <c r="C74" s="2">
        <f t="shared" si="12"/>
        <v>470.51941036130029</v>
      </c>
      <c r="D74" s="2">
        <f t="shared" si="5"/>
        <v>741.90124672252568</v>
      </c>
      <c r="E74" s="31">
        <f t="shared" si="6"/>
        <v>0</v>
      </c>
      <c r="G74" s="25">
        <f t="shared" ca="1" si="7"/>
        <v>44921</v>
      </c>
      <c r="H74" s="2">
        <f t="shared" si="8"/>
        <v>272702.70545811742</v>
      </c>
      <c r="I74" s="2">
        <f t="shared" si="9"/>
        <v>505.37270001767888</v>
      </c>
      <c r="J74" s="2">
        <f t="shared" si="10"/>
        <v>796.85689462791197</v>
      </c>
      <c r="K74" s="31">
        <f t="shared" si="11"/>
        <v>24500.860000000004</v>
      </c>
      <c r="L74" s="17"/>
    </row>
    <row r="75" spans="1:12" x14ac:dyDescent="0.25">
      <c r="A75" s="25">
        <f t="shared" ca="1" si="3"/>
        <v>44952</v>
      </c>
      <c r="B75" s="2">
        <f t="shared" si="4"/>
        <v>253423.73056443455</v>
      </c>
      <c r="C75" s="2">
        <f t="shared" si="12"/>
        <v>471.89175864151639</v>
      </c>
      <c r="D75" s="2">
        <f t="shared" si="5"/>
        <v>740.52889844230958</v>
      </c>
      <c r="E75" s="31">
        <f t="shared" si="6"/>
        <v>0</v>
      </c>
      <c r="G75" s="25">
        <f t="shared" ca="1" si="7"/>
        <v>44952</v>
      </c>
      <c r="H75" s="2">
        <f t="shared" si="8"/>
        <v>272195.85875439132</v>
      </c>
      <c r="I75" s="2">
        <f t="shared" si="9"/>
        <v>506.84670372607638</v>
      </c>
      <c r="J75" s="2">
        <f t="shared" si="10"/>
        <v>795.38289091951447</v>
      </c>
      <c r="K75" s="31">
        <f t="shared" si="11"/>
        <v>24639.391424556467</v>
      </c>
      <c r="L75" s="17"/>
    </row>
    <row r="76" spans="1:12" x14ac:dyDescent="0.25">
      <c r="A76" s="25">
        <f t="shared" ca="1" si="3"/>
        <v>44983</v>
      </c>
      <c r="B76" s="2">
        <f t="shared" si="4"/>
        <v>252950.46245483033</v>
      </c>
      <c r="C76" s="2">
        <f t="shared" si="12"/>
        <v>473.26810960421881</v>
      </c>
      <c r="D76" s="2">
        <f t="shared" si="5"/>
        <v>739.15254747960716</v>
      </c>
      <c r="E76" s="31">
        <f t="shared" si="6"/>
        <v>0</v>
      </c>
      <c r="G76" s="25">
        <f t="shared" ca="1" si="7"/>
        <v>44983</v>
      </c>
      <c r="H76" s="2">
        <f t="shared" si="8"/>
        <v>271687.53374777932</v>
      </c>
      <c r="I76" s="2">
        <f t="shared" si="9"/>
        <v>508.32500661197105</v>
      </c>
      <c r="J76" s="2">
        <f t="shared" si="10"/>
        <v>793.9045880336198</v>
      </c>
      <c r="K76" s="31">
        <f t="shared" si="11"/>
        <v>24778.706125928096</v>
      </c>
      <c r="L76" s="17"/>
    </row>
    <row r="77" spans="1:12" x14ac:dyDescent="0.25">
      <c r="A77" s="25">
        <f t="shared" ca="1" si="3"/>
        <v>45011</v>
      </c>
      <c r="B77" s="2">
        <f t="shared" si="4"/>
        <v>252475.81397990641</v>
      </c>
      <c r="C77" s="2">
        <f t="shared" si="12"/>
        <v>474.64847492391436</v>
      </c>
      <c r="D77" s="2">
        <f t="shared" si="5"/>
        <v>737.77218215991161</v>
      </c>
      <c r="E77" s="31">
        <f t="shared" si="6"/>
        <v>0</v>
      </c>
      <c r="G77" s="25">
        <f t="shared" ca="1" si="7"/>
        <v>45011</v>
      </c>
      <c r="H77" s="2">
        <f t="shared" si="8"/>
        <v>271177.72612656472</v>
      </c>
      <c r="I77" s="2">
        <f t="shared" si="9"/>
        <v>509.8076212145736</v>
      </c>
      <c r="J77" s="2">
        <f t="shared" si="10"/>
        <v>792.42197343101725</v>
      </c>
      <c r="K77" s="31">
        <f t="shared" si="11"/>
        <v>24918.808532875883</v>
      </c>
      <c r="L77" s="17"/>
    </row>
    <row r="78" spans="1:12" x14ac:dyDescent="0.25">
      <c r="A78" s="25">
        <f t="shared" ca="1" si="3"/>
        <v>45042</v>
      </c>
      <c r="B78" s="2">
        <f t="shared" si="4"/>
        <v>251999.7811135973</v>
      </c>
      <c r="C78" s="2">
        <f t="shared" si="12"/>
        <v>476.03286630910316</v>
      </c>
      <c r="D78" s="2">
        <f t="shared" si="5"/>
        <v>736.38779077472282</v>
      </c>
      <c r="E78" s="31">
        <f t="shared" si="6"/>
        <v>0</v>
      </c>
      <c r="G78" s="25">
        <f t="shared" ca="1" si="7"/>
        <v>45042</v>
      </c>
      <c r="H78" s="2">
        <f t="shared" si="8"/>
        <v>270666.43156645494</v>
      </c>
      <c r="I78" s="2">
        <f t="shared" si="9"/>
        <v>511.2945601097656</v>
      </c>
      <c r="J78" s="2">
        <f t="shared" si="10"/>
        <v>790.93503453582525</v>
      </c>
      <c r="K78" s="31">
        <f t="shared" si="11"/>
        <v>25059.703099201677</v>
      </c>
      <c r="L78" s="17"/>
    </row>
    <row r="79" spans="1:12" x14ac:dyDescent="0.25">
      <c r="A79" s="25">
        <f t="shared" ca="1" si="3"/>
        <v>45072</v>
      </c>
      <c r="B79" s="2">
        <f t="shared" si="4"/>
        <v>251522.35981809479</v>
      </c>
      <c r="C79" s="2">
        <f t="shared" si="12"/>
        <v>477.42129550251138</v>
      </c>
      <c r="D79" s="2">
        <f t="shared" si="5"/>
        <v>734.99936158131459</v>
      </c>
      <c r="E79" s="31">
        <f t="shared" si="6"/>
        <v>0</v>
      </c>
      <c r="G79" s="25">
        <f t="shared" ca="1" si="7"/>
        <v>45072</v>
      </c>
      <c r="H79" s="2">
        <f t="shared" si="8"/>
        <v>270153.64573054481</v>
      </c>
      <c r="I79" s="2">
        <f t="shared" si="9"/>
        <v>512.78583591009942</v>
      </c>
      <c r="J79" s="2">
        <f t="shared" si="10"/>
        <v>789.44375873549143</v>
      </c>
      <c r="K79" s="31">
        <f t="shared" si="11"/>
        <v>25201.394303889774</v>
      </c>
      <c r="L79" s="17"/>
    </row>
    <row r="80" spans="1:12" x14ac:dyDescent="0.25">
      <c r="A80" s="25">
        <f t="shared" ca="1" si="3"/>
        <v>45103</v>
      </c>
      <c r="B80" s="2">
        <f t="shared" si="4"/>
        <v>251043.54604381375</v>
      </c>
      <c r="C80" s="2">
        <f t="shared" si="12"/>
        <v>478.81377428103315</v>
      </c>
      <c r="D80" s="2">
        <f t="shared" si="5"/>
        <v>733.60688280279282</v>
      </c>
      <c r="E80" s="31">
        <f t="shared" si="6"/>
        <v>0</v>
      </c>
      <c r="G80" s="25">
        <f t="shared" ca="1" si="7"/>
        <v>45103</v>
      </c>
      <c r="H80" s="2">
        <f t="shared" si="8"/>
        <v>269639.36426927993</v>
      </c>
      <c r="I80" s="2">
        <f t="shared" si="9"/>
        <v>514.28146126485649</v>
      </c>
      <c r="J80" s="2">
        <f t="shared" si="10"/>
        <v>787.94813338073436</v>
      </c>
      <c r="K80" s="31">
        <f t="shared" si="11"/>
        <v>25343.886651249293</v>
      </c>
      <c r="L80" s="17"/>
    </row>
    <row r="81" spans="1:12" x14ac:dyDescent="0.25">
      <c r="A81" s="25">
        <f t="shared" ca="1" si="3"/>
        <v>45133</v>
      </c>
      <c r="B81" s="2">
        <f t="shared" si="4"/>
        <v>250563.33572935773</v>
      </c>
      <c r="C81" s="2">
        <f t="shared" si="12"/>
        <v>480.21031445602148</v>
      </c>
      <c r="D81" s="2">
        <f t="shared" si="5"/>
        <v>732.21034262780449</v>
      </c>
      <c r="E81" s="31">
        <f t="shared" si="6"/>
        <v>0</v>
      </c>
      <c r="G81" s="25">
        <f t="shared" ca="1" si="7"/>
        <v>45133</v>
      </c>
      <c r="H81" s="2">
        <f t="shared" si="8"/>
        <v>269123.58282041975</v>
      </c>
      <c r="I81" s="2">
        <f t="shared" si="9"/>
        <v>515.78144886016366</v>
      </c>
      <c r="J81" s="2">
        <f t="shared" si="10"/>
        <v>786.44814578542719</v>
      </c>
      <c r="K81" s="31">
        <f t="shared" si="11"/>
        <v>25487.184671057377</v>
      </c>
      <c r="L81" s="17"/>
    </row>
    <row r="82" spans="1:12" x14ac:dyDescent="0.25">
      <c r="A82" s="25">
        <f t="shared" ca="1" si="3"/>
        <v>45164</v>
      </c>
      <c r="B82" s="2">
        <f t="shared" si="4"/>
        <v>250081.72480148452</v>
      </c>
      <c r="C82" s="2">
        <f t="shared" si="12"/>
        <v>481.61092787320104</v>
      </c>
      <c r="D82" s="2">
        <f t="shared" si="5"/>
        <v>730.80972921062494</v>
      </c>
      <c r="E82" s="31">
        <f t="shared" si="6"/>
        <v>0</v>
      </c>
      <c r="G82" s="25">
        <f t="shared" ca="1" si="7"/>
        <v>45164</v>
      </c>
      <c r="H82" s="2">
        <f t="shared" si="8"/>
        <v>268606.29700900038</v>
      </c>
      <c r="I82" s="2">
        <f t="shared" si="9"/>
        <v>517.28581141934251</v>
      </c>
      <c r="J82" s="2">
        <f t="shared" si="10"/>
        <v>784.94378322624834</v>
      </c>
      <c r="K82" s="31">
        <f t="shared" si="11"/>
        <v>25631.292918703184</v>
      </c>
      <c r="L82" s="17"/>
    </row>
    <row r="83" spans="1:12" x14ac:dyDescent="0.25">
      <c r="A83" s="25">
        <f t="shared" ca="1" si="3"/>
        <v>45195</v>
      </c>
      <c r="B83" s="2">
        <f t="shared" si="4"/>
        <v>249598.70917507171</v>
      </c>
      <c r="C83" s="2">
        <f t="shared" si="12"/>
        <v>483.01562641281362</v>
      </c>
      <c r="D83" s="2">
        <f t="shared" si="5"/>
        <v>729.40503067101236</v>
      </c>
      <c r="E83" s="31">
        <f t="shared" si="6"/>
        <v>0</v>
      </c>
      <c r="G83" s="25">
        <f t="shared" ca="1" si="7"/>
        <v>45195</v>
      </c>
      <c r="H83" s="2">
        <f t="shared" si="8"/>
        <v>268087.50244729768</v>
      </c>
      <c r="I83" s="2">
        <f t="shared" si="9"/>
        <v>518.79456170267645</v>
      </c>
      <c r="J83" s="2">
        <f t="shared" si="10"/>
        <v>783.4350329429144</v>
      </c>
      <c r="K83" s="31">
        <f t="shared" si="11"/>
        <v>25776.215975332703</v>
      </c>
      <c r="L83" s="17"/>
    </row>
    <row r="84" spans="1:12" x14ac:dyDescent="0.25">
      <c r="A84" s="25">
        <f t="shared" ca="1" si="3"/>
        <v>45225</v>
      </c>
      <c r="B84" s="2">
        <f t="shared" si="4"/>
        <v>249114.28475308185</v>
      </c>
      <c r="C84" s="2">
        <f t="shared" si="12"/>
        <v>484.424421989851</v>
      </c>
      <c r="D84" s="2">
        <f t="shared" si="5"/>
        <v>727.99623509397497</v>
      </c>
      <c r="E84" s="31">
        <f t="shared" si="6"/>
        <v>0</v>
      </c>
      <c r="G84" s="25">
        <f t="shared" ca="1" si="7"/>
        <v>45225</v>
      </c>
      <c r="H84" s="2">
        <f t="shared" si="8"/>
        <v>267567.19473479001</v>
      </c>
      <c r="I84" s="2">
        <f t="shared" si="9"/>
        <v>520.3077125076436</v>
      </c>
      <c r="J84" s="2">
        <f t="shared" si="10"/>
        <v>781.92188213794725</v>
      </c>
      <c r="K84" s="31">
        <f t="shared" si="11"/>
        <v>25921.958447994391</v>
      </c>
      <c r="L84" s="17"/>
    </row>
    <row r="85" spans="1:12" x14ac:dyDescent="0.25">
      <c r="A85" s="25">
        <f t="shared" ca="1" si="3"/>
        <v>45256</v>
      </c>
      <c r="B85" s="2">
        <f t="shared" si="4"/>
        <v>248628.44742652785</v>
      </c>
      <c r="C85" s="2">
        <f t="shared" si="12"/>
        <v>485.83732655399672</v>
      </c>
      <c r="D85" s="2">
        <f t="shared" si="5"/>
        <v>726.58333052982925</v>
      </c>
      <c r="E85" s="31">
        <f t="shared" si="6"/>
        <v>0</v>
      </c>
      <c r="G85" s="25">
        <f t="shared" ca="1" si="7"/>
        <v>45256</v>
      </c>
      <c r="H85" s="2">
        <f t="shared" si="8"/>
        <v>267045.3694581209</v>
      </c>
      <c r="I85" s="2">
        <f t="shared" si="9"/>
        <v>521.82527666909141</v>
      </c>
      <c r="J85" s="2">
        <f t="shared" si="10"/>
        <v>780.40431797649944</v>
      </c>
      <c r="K85" s="31">
        <f t="shared" si="11"/>
        <v>26068.524969785631</v>
      </c>
      <c r="L85" s="17"/>
    </row>
    <row r="86" spans="1:12" x14ac:dyDescent="0.25">
      <c r="A86" s="25">
        <f t="shared" ca="1" si="3"/>
        <v>45286</v>
      </c>
      <c r="B86" s="2">
        <f t="shared" si="4"/>
        <v>248141.19307443808</v>
      </c>
      <c r="C86" s="2">
        <f t="shared" si="12"/>
        <v>487.2543520897716</v>
      </c>
      <c r="D86" s="2">
        <f t="shared" si="5"/>
        <v>725.16630499405437</v>
      </c>
      <c r="E86" s="31">
        <f t="shared" si="6"/>
        <v>0</v>
      </c>
      <c r="G86" s="25">
        <f t="shared" ca="1" si="7"/>
        <v>45286</v>
      </c>
      <c r="H86" s="2">
        <f t="shared" si="8"/>
        <v>266522.02219106146</v>
      </c>
      <c r="I86" s="2">
        <f t="shared" si="9"/>
        <v>523.34726705941125</v>
      </c>
      <c r="J86" s="2">
        <f t="shared" si="10"/>
        <v>778.8823275861796</v>
      </c>
      <c r="K86" s="31">
        <f t="shared" si="11"/>
        <v>26215.920200000004</v>
      </c>
      <c r="L86" s="17"/>
    </row>
    <row r="87" spans="1:12" x14ac:dyDescent="0.25">
      <c r="A87" s="25">
        <f t="shared" ca="1" si="3"/>
        <v>45317</v>
      </c>
      <c r="B87" s="2">
        <f t="shared" si="4"/>
        <v>247652.51756382137</v>
      </c>
      <c r="C87" s="2">
        <f t="shared" si="12"/>
        <v>488.67551061670838</v>
      </c>
      <c r="D87" s="2">
        <f t="shared" si="5"/>
        <v>723.74514646711759</v>
      </c>
      <c r="E87" s="31">
        <f t="shared" si="6"/>
        <v>0</v>
      </c>
      <c r="G87" s="25">
        <f t="shared" ca="1" si="7"/>
        <v>45317</v>
      </c>
      <c r="H87" s="2">
        <f t="shared" si="8"/>
        <v>265997.14849447313</v>
      </c>
      <c r="I87" s="2">
        <f t="shared" si="9"/>
        <v>524.87369658830562</v>
      </c>
      <c r="J87" s="2">
        <f t="shared" si="10"/>
        <v>777.35589805728523</v>
      </c>
      <c r="K87" s="31">
        <f t="shared" si="11"/>
        <v>26364.14882427542</v>
      </c>
      <c r="L87" s="17"/>
    </row>
    <row r="88" spans="1:12" x14ac:dyDescent="0.25">
      <c r="A88" s="25">
        <f t="shared" ca="1" si="3"/>
        <v>45348</v>
      </c>
      <c r="B88" s="2">
        <f t="shared" si="4"/>
        <v>247162.41674963202</v>
      </c>
      <c r="C88" s="2">
        <f t="shared" si="12"/>
        <v>490.10081418935169</v>
      </c>
      <c r="D88" s="2">
        <f t="shared" si="5"/>
        <v>722.31984289447428</v>
      </c>
      <c r="E88" s="31">
        <f t="shared" si="6"/>
        <v>0</v>
      </c>
      <c r="G88" s="25">
        <f t="shared" ca="1" si="7"/>
        <v>45348</v>
      </c>
      <c r="H88" s="2">
        <f t="shared" si="8"/>
        <v>265470.74391626974</v>
      </c>
      <c r="I88" s="2">
        <f t="shared" si="9"/>
        <v>526.40457820337019</v>
      </c>
      <c r="J88" s="2">
        <f t="shared" si="10"/>
        <v>775.82501644222066</v>
      </c>
      <c r="K88" s="31">
        <f t="shared" si="11"/>
        <v>26513.215554743063</v>
      </c>
      <c r="L88" s="17"/>
    </row>
    <row r="89" spans="1:12" x14ac:dyDescent="0.25">
      <c r="A89" s="25">
        <f t="shared" ca="1" si="3"/>
        <v>45377</v>
      </c>
      <c r="B89" s="2">
        <f t="shared" si="4"/>
        <v>246670.88647473461</v>
      </c>
      <c r="C89" s="2">
        <f t="shared" si="12"/>
        <v>491.53027489740361</v>
      </c>
      <c r="D89" s="2">
        <f t="shared" si="5"/>
        <v>720.89038218642236</v>
      </c>
      <c r="E89" s="31">
        <f t="shared" si="6"/>
        <v>0</v>
      </c>
      <c r="G89" s="25">
        <f t="shared" ca="1" si="7"/>
        <v>45377</v>
      </c>
      <c r="H89" s="2">
        <f t="shared" si="8"/>
        <v>264942.80399137991</v>
      </c>
      <c r="I89" s="2">
        <f t="shared" si="9"/>
        <v>527.9399248898028</v>
      </c>
      <c r="J89" s="2">
        <f t="shared" si="10"/>
        <v>774.28966975578805</v>
      </c>
      <c r="K89" s="31">
        <f t="shared" si="11"/>
        <v>26663.125130177195</v>
      </c>
      <c r="L89" s="17"/>
    </row>
    <row r="90" spans="1:12" x14ac:dyDescent="0.25">
      <c r="A90" s="25">
        <f t="shared" ca="1" si="3"/>
        <v>45408</v>
      </c>
      <c r="B90" s="2">
        <f t="shared" si="4"/>
        <v>246177.92256986877</v>
      </c>
      <c r="C90" s="2">
        <f t="shared" si="12"/>
        <v>492.96390486584005</v>
      </c>
      <c r="D90" s="2">
        <f t="shared" si="5"/>
        <v>719.45675221798592</v>
      </c>
      <c r="E90" s="31">
        <f t="shared" si="6"/>
        <v>0</v>
      </c>
      <c r="G90" s="25">
        <f t="shared" ca="1" si="7"/>
        <v>45408</v>
      </c>
      <c r="H90" s="2">
        <f t="shared" si="8"/>
        <v>264413.32424170914</v>
      </c>
      <c r="I90" s="2">
        <f t="shared" si="9"/>
        <v>529.47974967075265</v>
      </c>
      <c r="J90" s="2">
        <f t="shared" si="10"/>
        <v>772.7498449748382</v>
      </c>
      <c r="K90" s="31">
        <f t="shared" si="11"/>
        <v>26813.882316145795</v>
      </c>
      <c r="L90" s="17"/>
    </row>
    <row r="91" spans="1:12" x14ac:dyDescent="0.25">
      <c r="A91" s="25">
        <f t="shared" ca="1" si="3"/>
        <v>45438</v>
      </c>
      <c r="B91" s="2">
        <f t="shared" si="4"/>
        <v>245683.52085361374</v>
      </c>
      <c r="C91" s="2">
        <f t="shared" si="12"/>
        <v>494.40171625502717</v>
      </c>
      <c r="D91" s="2">
        <f t="shared" si="5"/>
        <v>718.0189408287988</v>
      </c>
      <c r="E91" s="31">
        <f t="shared" si="6"/>
        <v>0</v>
      </c>
      <c r="G91" s="25">
        <f t="shared" ca="1" si="7"/>
        <v>45438</v>
      </c>
      <c r="H91" s="2">
        <f t="shared" si="8"/>
        <v>263882.30017610185</v>
      </c>
      <c r="I91" s="2">
        <f t="shared" si="9"/>
        <v>531.02406560726217</v>
      </c>
      <c r="J91" s="2">
        <f t="shared" si="10"/>
        <v>771.20552903832868</v>
      </c>
      <c r="K91" s="31">
        <f t="shared" si="11"/>
        <v>26965.49190516206</v>
      </c>
      <c r="L91" s="17"/>
    </row>
    <row r="92" spans="1:12" x14ac:dyDescent="0.25">
      <c r="A92" s="25">
        <f t="shared" ca="1" si="3"/>
        <v>45469</v>
      </c>
      <c r="B92" s="2">
        <f t="shared" si="4"/>
        <v>245187.67713235295</v>
      </c>
      <c r="C92" s="2">
        <f t="shared" si="12"/>
        <v>495.8437212607796</v>
      </c>
      <c r="D92" s="2">
        <f t="shared" si="5"/>
        <v>716.57693582304637</v>
      </c>
      <c r="E92" s="31">
        <f t="shared" si="6"/>
        <v>0</v>
      </c>
      <c r="G92" s="25">
        <f t="shared" ca="1" si="7"/>
        <v>45469</v>
      </c>
      <c r="H92" s="2">
        <f t="shared" si="8"/>
        <v>263349.72729030321</v>
      </c>
      <c r="I92" s="2">
        <f t="shared" si="9"/>
        <v>532.5728857986162</v>
      </c>
      <c r="J92" s="2">
        <f t="shared" si="10"/>
        <v>769.65670884697465</v>
      </c>
      <c r="K92" s="31">
        <f t="shared" si="11"/>
        <v>27117.958716836747</v>
      </c>
      <c r="L92" s="17"/>
    </row>
    <row r="93" spans="1:12" x14ac:dyDescent="0.25">
      <c r="A93" s="25">
        <f t="shared" ca="1" si="3"/>
        <v>45499</v>
      </c>
      <c r="B93" s="2">
        <f t="shared" si="4"/>
        <v>244690.3872002385</v>
      </c>
      <c r="C93" s="2">
        <f t="shared" si="12"/>
        <v>497.28993211444777</v>
      </c>
      <c r="D93" s="2">
        <f t="shared" si="5"/>
        <v>715.13072496937821</v>
      </c>
      <c r="E93" s="31">
        <f t="shared" si="6"/>
        <v>0</v>
      </c>
      <c r="G93" s="25">
        <f t="shared" ca="1" si="7"/>
        <v>45499</v>
      </c>
      <c r="H93" s="2">
        <f t="shared" si="8"/>
        <v>262815.60106692096</v>
      </c>
      <c r="I93" s="2">
        <f t="shared" si="9"/>
        <v>534.12622338222559</v>
      </c>
      <c r="J93" s="2">
        <f t="shared" si="10"/>
        <v>768.10337126336526</v>
      </c>
      <c r="K93" s="31">
        <f t="shared" si="11"/>
        <v>27271.287598031395</v>
      </c>
      <c r="L93" s="17"/>
    </row>
    <row r="94" spans="1:12" x14ac:dyDescent="0.25">
      <c r="A94" s="25">
        <f t="shared" ca="1" si="3"/>
        <v>45530</v>
      </c>
      <c r="B94" s="2">
        <f t="shared" si="4"/>
        <v>244191.64683915538</v>
      </c>
      <c r="C94" s="2">
        <f t="shared" si="12"/>
        <v>498.74036108312157</v>
      </c>
      <c r="D94" s="2">
        <f t="shared" si="5"/>
        <v>713.6802960007044</v>
      </c>
      <c r="E94" s="31">
        <f t="shared" si="6"/>
        <v>0</v>
      </c>
      <c r="G94" s="25">
        <f t="shared" ca="1" si="7"/>
        <v>45530</v>
      </c>
      <c r="H94" s="2">
        <f t="shared" si="8"/>
        <v>262279.9169753872</v>
      </c>
      <c r="I94" s="2">
        <f t="shared" si="9"/>
        <v>535.68409153374364</v>
      </c>
      <c r="J94" s="2">
        <f t="shared" si="10"/>
        <v>766.54550311184721</v>
      </c>
      <c r="K94" s="31">
        <f t="shared" si="11"/>
        <v>27425.483423012407</v>
      </c>
      <c r="L94" s="17"/>
    </row>
    <row r="95" spans="1:12" x14ac:dyDescent="0.25">
      <c r="A95" s="25">
        <f t="shared" ca="1" si="3"/>
        <v>45561</v>
      </c>
      <c r="B95" s="2">
        <f t="shared" si="4"/>
        <v>243691.45181868575</v>
      </c>
      <c r="C95" s="2">
        <f t="shared" si="12"/>
        <v>500.19502046963044</v>
      </c>
      <c r="D95" s="2">
        <f t="shared" si="5"/>
        <v>712.22563661419554</v>
      </c>
      <c r="E95" s="31">
        <f t="shared" si="6"/>
        <v>0</v>
      </c>
      <c r="G95" s="25">
        <f t="shared" ca="1" si="7"/>
        <v>45561</v>
      </c>
      <c r="H95" s="2">
        <f t="shared" si="8"/>
        <v>261742.67047191985</v>
      </c>
      <c r="I95" s="2">
        <f t="shared" si="9"/>
        <v>537.24650346735712</v>
      </c>
      <c r="J95" s="2">
        <f t="shared" si="10"/>
        <v>764.98309117823374</v>
      </c>
      <c r="K95" s="31">
        <f t="shared" si="11"/>
        <v>27580.551093605991</v>
      </c>
      <c r="L95" s="17"/>
    </row>
    <row r="96" spans="1:12" x14ac:dyDescent="0.25">
      <c r="A96" s="25">
        <f t="shared" ca="1" si="3"/>
        <v>45591</v>
      </c>
      <c r="B96" s="2">
        <f t="shared" si="4"/>
        <v>243189.79789607308</v>
      </c>
      <c r="C96" s="2">
        <f t="shared" si="12"/>
        <v>501.6539226126597</v>
      </c>
      <c r="D96" s="2">
        <f t="shared" si="5"/>
        <v>710.76673447116627</v>
      </c>
      <c r="E96" s="31">
        <f t="shared" si="6"/>
        <v>0</v>
      </c>
      <c r="G96" s="25">
        <f t="shared" ca="1" si="7"/>
        <v>45591</v>
      </c>
      <c r="H96" s="2">
        <f t="shared" si="8"/>
        <v>261203.85699948404</v>
      </c>
      <c r="I96" s="2">
        <f t="shared" si="9"/>
        <v>538.81347243581536</v>
      </c>
      <c r="J96" s="2">
        <f t="shared" si="10"/>
        <v>763.41612220977549</v>
      </c>
      <c r="K96" s="31">
        <f t="shared" si="11"/>
        <v>27736.495539354</v>
      </c>
      <c r="L96" s="17"/>
    </row>
    <row r="97" spans="1:12" x14ac:dyDescent="0.25">
      <c r="A97" s="25">
        <f t="shared" ca="1" si="3"/>
        <v>45622</v>
      </c>
      <c r="B97" s="2">
        <f t="shared" si="4"/>
        <v>242686.68081618613</v>
      </c>
      <c r="C97" s="2">
        <f t="shared" si="12"/>
        <v>503.11707988695434</v>
      </c>
      <c r="D97" s="2">
        <f t="shared" si="5"/>
        <v>709.30357719687163</v>
      </c>
      <c r="E97" s="31">
        <f t="shared" si="6"/>
        <v>0</v>
      </c>
      <c r="G97" s="25">
        <f t="shared" ca="1" si="7"/>
        <v>45622</v>
      </c>
      <c r="H97" s="2">
        <f t="shared" si="8"/>
        <v>260663.47198775361</v>
      </c>
      <c r="I97" s="2">
        <f t="shared" si="9"/>
        <v>540.38501173043028</v>
      </c>
      <c r="J97" s="2">
        <f t="shared" si="10"/>
        <v>761.84458291516057</v>
      </c>
      <c r="K97" s="31">
        <f t="shared" si="11"/>
        <v>27893.321717670624</v>
      </c>
      <c r="L97" s="17"/>
    </row>
    <row r="98" spans="1:12" x14ac:dyDescent="0.25">
      <c r="A98" s="25">
        <f t="shared" ca="1" si="3"/>
        <v>45652</v>
      </c>
      <c r="B98" s="2">
        <f t="shared" si="4"/>
        <v>242182.09631148283</v>
      </c>
      <c r="C98" s="2">
        <f t="shared" si="12"/>
        <v>504.58450470328989</v>
      </c>
      <c r="D98" s="2">
        <f t="shared" si="5"/>
        <v>707.83615238053608</v>
      </c>
      <c r="E98" s="31">
        <f t="shared" si="6"/>
        <v>0</v>
      </c>
      <c r="G98" s="25">
        <f t="shared" ca="1" si="7"/>
        <v>45652</v>
      </c>
      <c r="H98" s="2">
        <f t="shared" si="8"/>
        <v>260121.51085307231</v>
      </c>
      <c r="I98" s="2">
        <f t="shared" si="9"/>
        <v>541.9611346813092</v>
      </c>
      <c r="J98" s="2">
        <f t="shared" si="10"/>
        <v>760.26845996428165</v>
      </c>
      <c r="K98" s="31">
        <f t="shared" si="11"/>
        <v>28051.034614000004</v>
      </c>
      <c r="L98" s="17"/>
    </row>
    <row r="99" spans="1:12" x14ac:dyDescent="0.25">
      <c r="A99" s="25">
        <f t="shared" ca="1" si="3"/>
        <v>45683</v>
      </c>
      <c r="B99" s="2">
        <f t="shared" si="4"/>
        <v>241676.04010197415</v>
      </c>
      <c r="C99" s="2">
        <f t="shared" si="12"/>
        <v>506.05620950867615</v>
      </c>
      <c r="D99" s="2">
        <f t="shared" si="5"/>
        <v>706.36444757514982</v>
      </c>
      <c r="E99" s="31">
        <f t="shared" si="6"/>
        <v>0</v>
      </c>
      <c r="G99" s="25">
        <f t="shared" ca="1" si="7"/>
        <v>45683</v>
      </c>
      <c r="H99" s="2">
        <f t="shared" si="8"/>
        <v>259577.96899841484</v>
      </c>
      <c r="I99" s="2">
        <f t="shared" si="9"/>
        <v>543.54185465747128</v>
      </c>
      <c r="J99" s="2">
        <f t="shared" si="10"/>
        <v>758.68773998811957</v>
      </c>
      <c r="K99" s="31">
        <f t="shared" si="11"/>
        <v>28209.639241974699</v>
      </c>
      <c r="L99" s="17"/>
    </row>
    <row r="100" spans="1:12" x14ac:dyDescent="0.25">
      <c r="A100" s="25">
        <f t="shared" ca="1" si="3"/>
        <v>45714</v>
      </c>
      <c r="B100" s="2">
        <f t="shared" si="4"/>
        <v>241168.50789518777</v>
      </c>
      <c r="C100" s="2">
        <f t="shared" si="12"/>
        <v>507.53220678638627</v>
      </c>
      <c r="D100" s="2">
        <f t="shared" si="5"/>
        <v>704.8884502974397</v>
      </c>
      <c r="E100" s="31">
        <f t="shared" si="6"/>
        <v>0</v>
      </c>
      <c r="G100" s="25">
        <f t="shared" ca="1" si="7"/>
        <v>45714</v>
      </c>
      <c r="H100" s="2">
        <f t="shared" si="8"/>
        <v>259032.84181334797</v>
      </c>
      <c r="I100" s="2">
        <f t="shared" si="9"/>
        <v>545.12718506687656</v>
      </c>
      <c r="J100" s="2">
        <f t="shared" si="10"/>
        <v>757.10240957871429</v>
      </c>
      <c r="K100" s="31">
        <f t="shared" si="11"/>
        <v>28369.140643575076</v>
      </c>
      <c r="L100" s="17"/>
    </row>
    <row r="101" spans="1:12" x14ac:dyDescent="0.25">
      <c r="A101" s="25">
        <f t="shared" ca="1" si="3"/>
        <v>45742</v>
      </c>
      <c r="B101" s="2">
        <f t="shared" si="4"/>
        <v>240659.49538613157</v>
      </c>
      <c r="C101" s="2">
        <f t="shared" si="12"/>
        <v>509.01250905618963</v>
      </c>
      <c r="D101" s="2">
        <f t="shared" si="5"/>
        <v>703.40814802763634</v>
      </c>
      <c r="E101" s="31">
        <f t="shared" si="6"/>
        <v>0</v>
      </c>
      <c r="G101" s="25">
        <f t="shared" ca="1" si="7"/>
        <v>45742</v>
      </c>
      <c r="H101" s="2">
        <f t="shared" si="8"/>
        <v>258486.12467399132</v>
      </c>
      <c r="I101" s="2">
        <f t="shared" si="9"/>
        <v>546.71713935665889</v>
      </c>
      <c r="J101" s="2">
        <f t="shared" si="10"/>
        <v>755.51245528893196</v>
      </c>
      <c r="K101" s="31">
        <f t="shared" si="11"/>
        <v>28529.543889289598</v>
      </c>
      <c r="L101" s="17"/>
    </row>
    <row r="102" spans="1:12" x14ac:dyDescent="0.25">
      <c r="A102" s="25">
        <f t="shared" ca="1" si="3"/>
        <v>45773</v>
      </c>
      <c r="B102" s="2">
        <f t="shared" si="4"/>
        <v>240148.99825725731</v>
      </c>
      <c r="C102" s="2">
        <f t="shared" si="12"/>
        <v>510.49712887426449</v>
      </c>
      <c r="D102" s="2">
        <f t="shared" si="5"/>
        <v>701.92352820956148</v>
      </c>
      <c r="E102" s="31">
        <f t="shared" si="6"/>
        <v>0</v>
      </c>
      <c r="G102" s="25">
        <f t="shared" ca="1" si="7"/>
        <v>45773</v>
      </c>
      <c r="H102" s="2">
        <f t="shared" si="8"/>
        <v>257937.8129429782</v>
      </c>
      <c r="I102" s="2">
        <f t="shared" si="9"/>
        <v>548.31173101312584</v>
      </c>
      <c r="J102" s="2">
        <f t="shared" si="10"/>
        <v>753.91786363246501</v>
      </c>
      <c r="K102" s="31">
        <f t="shared" si="11"/>
        <v>28690.854078276003</v>
      </c>
      <c r="L102" s="17"/>
    </row>
    <row r="103" spans="1:12" x14ac:dyDescent="0.25">
      <c r="A103" s="25">
        <f t="shared" ca="1" si="3"/>
        <v>45803</v>
      </c>
      <c r="B103" s="2">
        <f t="shared" si="4"/>
        <v>239637.01217842381</v>
      </c>
      <c r="C103" s="2">
        <f t="shared" si="12"/>
        <v>511.98607883348905</v>
      </c>
      <c r="D103" s="2">
        <f t="shared" si="5"/>
        <v>700.43457825033693</v>
      </c>
      <c r="E103" s="31">
        <f t="shared" si="6"/>
        <v>0</v>
      </c>
      <c r="G103" s="25">
        <f t="shared" ca="1" si="7"/>
        <v>45803</v>
      </c>
      <c r="H103" s="2">
        <f t="shared" si="8"/>
        <v>257387.9019694163</v>
      </c>
      <c r="I103" s="2">
        <f t="shared" si="9"/>
        <v>549.91097356190426</v>
      </c>
      <c r="J103" s="2">
        <f t="shared" si="10"/>
        <v>752.31862108368659</v>
      </c>
      <c r="K103" s="31">
        <f t="shared" si="11"/>
        <v>28853.076338523406</v>
      </c>
      <c r="L103" s="17"/>
    </row>
    <row r="104" spans="1:12" x14ac:dyDescent="0.25">
      <c r="A104" s="25">
        <f t="shared" ref="A104:A167" ca="1" si="13">EDATE(A103,1)</f>
        <v>45834</v>
      </c>
      <c r="B104" s="2">
        <f t="shared" ref="B104:B167" si="14">IF(B103*(1+$C$9)-$C$19&lt;0,0,B103*(1+$C$9)-$C$19)</f>
        <v>239123.5328068604</v>
      </c>
      <c r="C104" s="2">
        <f t="shared" ref="C104:C167" si="15">IF(B103=0,0,$C$19-D104)</f>
        <v>513.47937156341231</v>
      </c>
      <c r="D104" s="2">
        <f t="shared" ref="D104:D167" si="16">IF(B103=0,0,B103*(1+$C$9)-B103)</f>
        <v>698.94128552041366</v>
      </c>
      <c r="E104" s="31">
        <f t="shared" ref="E104:E167" si="17">E103*(1+$B$35)^(1/12)</f>
        <v>0</v>
      </c>
      <c r="G104" s="25">
        <f t="shared" ref="G104:G167" ca="1" si="18">EDATE(G103,1)</f>
        <v>45834</v>
      </c>
      <c r="H104" s="2">
        <f t="shared" ref="H104:H167" si="19">IF(H103*(1+$I$9)-$I$19&lt;0,0,H103*(1+$I$9)-$I$19)</f>
        <v>256836.38708884819</v>
      </c>
      <c r="I104" s="2">
        <f t="shared" ref="I104:I167" si="20">IF(H103=0,0,$I$19-J104)</f>
        <v>551.5148805681149</v>
      </c>
      <c r="J104" s="2">
        <f t="shared" ref="J104:J167" si="21">IF(H103=0,0,H103*(1+$I$9)-H103)</f>
        <v>750.71471407747595</v>
      </c>
      <c r="K104" s="31">
        <f t="shared" ref="K104:K167" si="22">K103*(1+$B$35)^(1/12)</f>
        <v>29016.21582701532</v>
      </c>
      <c r="L104" s="17"/>
    </row>
    <row r="105" spans="1:12" x14ac:dyDescent="0.25">
      <c r="A105" s="25">
        <f t="shared" ca="1" si="13"/>
        <v>45864</v>
      </c>
      <c r="B105" s="2">
        <f t="shared" si="14"/>
        <v>238608.55578712991</v>
      </c>
      <c r="C105" s="2">
        <f t="shared" si="15"/>
        <v>514.97701973048697</v>
      </c>
      <c r="D105" s="2">
        <f t="shared" si="16"/>
        <v>697.443637353339</v>
      </c>
      <c r="E105" s="31">
        <f t="shared" si="17"/>
        <v>0</v>
      </c>
      <c r="G105" s="25">
        <f t="shared" ca="1" si="18"/>
        <v>45864</v>
      </c>
      <c r="H105" s="2">
        <f t="shared" si="19"/>
        <v>256283.26362321174</v>
      </c>
      <c r="I105" s="2">
        <f t="shared" si="20"/>
        <v>553.12346563645974</v>
      </c>
      <c r="J105" s="2">
        <f t="shared" si="21"/>
        <v>749.10612900913111</v>
      </c>
      <c r="K105" s="31">
        <f t="shared" si="22"/>
        <v>29180.277729893594</v>
      </c>
      <c r="L105" s="17"/>
    </row>
    <row r="106" spans="1:12" x14ac:dyDescent="0.25">
      <c r="A106" s="25">
        <f t="shared" ca="1" si="13"/>
        <v>45895</v>
      </c>
      <c r="B106" s="2">
        <f t="shared" si="14"/>
        <v>238092.07675109187</v>
      </c>
      <c r="C106" s="2">
        <f t="shared" si="15"/>
        <v>516.47903603804025</v>
      </c>
      <c r="D106" s="2">
        <f t="shared" si="16"/>
        <v>695.94162104578572</v>
      </c>
      <c r="E106" s="31">
        <f t="shared" si="17"/>
        <v>0</v>
      </c>
      <c r="G106" s="25">
        <f t="shared" ca="1" si="18"/>
        <v>45895</v>
      </c>
      <c r="H106" s="2">
        <f t="shared" si="19"/>
        <v>255728.52688080052</v>
      </c>
      <c r="I106" s="2">
        <f t="shared" si="20"/>
        <v>554.73674241122194</v>
      </c>
      <c r="J106" s="2">
        <f t="shared" si="21"/>
        <v>747.49285223436891</v>
      </c>
      <c r="K106" s="31">
        <f t="shared" si="22"/>
        <v>29345.267262623278</v>
      </c>
      <c r="L106" s="17"/>
    </row>
    <row r="107" spans="1:12" x14ac:dyDescent="0.25">
      <c r="A107" s="25">
        <f t="shared" ca="1" si="13"/>
        <v>45926</v>
      </c>
      <c r="B107" s="2">
        <f t="shared" si="14"/>
        <v>237574.09131786539</v>
      </c>
      <c r="C107" s="2">
        <f t="shared" si="15"/>
        <v>517.98543322647765</v>
      </c>
      <c r="D107" s="2">
        <f t="shared" si="16"/>
        <v>694.43522385734832</v>
      </c>
      <c r="E107" s="31">
        <f t="shared" si="17"/>
        <v>0</v>
      </c>
      <c r="G107" s="25">
        <f t="shared" ca="1" si="18"/>
        <v>45926</v>
      </c>
      <c r="H107" s="2">
        <f t="shared" si="19"/>
        <v>255172.17215622394</v>
      </c>
      <c r="I107" s="2">
        <f t="shared" si="20"/>
        <v>556.35472457658602</v>
      </c>
      <c r="J107" s="2">
        <f t="shared" si="21"/>
        <v>745.87487006900483</v>
      </c>
      <c r="K107" s="31">
        <f t="shared" si="22"/>
        <v>29511.189670158416</v>
      </c>
      <c r="L107" s="17"/>
    </row>
    <row r="108" spans="1:12" x14ac:dyDescent="0.25">
      <c r="A108" s="25">
        <f t="shared" ca="1" si="13"/>
        <v>45956</v>
      </c>
      <c r="B108" s="2">
        <f t="shared" si="14"/>
        <v>237054.59509379201</v>
      </c>
      <c r="C108" s="2">
        <f t="shared" si="15"/>
        <v>519.49622407337029</v>
      </c>
      <c r="D108" s="2">
        <f t="shared" si="16"/>
        <v>692.92443301045569</v>
      </c>
      <c r="E108" s="31">
        <f t="shared" si="17"/>
        <v>0</v>
      </c>
      <c r="G108" s="25">
        <f t="shared" ca="1" si="18"/>
        <v>45956</v>
      </c>
      <c r="H108" s="2">
        <f t="shared" si="19"/>
        <v>254614.19473036734</v>
      </c>
      <c r="I108" s="2">
        <f t="shared" si="20"/>
        <v>557.97742585660876</v>
      </c>
      <c r="J108" s="2">
        <f t="shared" si="21"/>
        <v>744.25216878898209</v>
      </c>
      <c r="K108" s="31">
        <f t="shared" si="22"/>
        <v>29678.050227108783</v>
      </c>
      <c r="L108" s="17"/>
    </row>
    <row r="109" spans="1:12" x14ac:dyDescent="0.25">
      <c r="A109" s="25">
        <f t="shared" ca="1" si="13"/>
        <v>45987</v>
      </c>
      <c r="B109" s="2">
        <f t="shared" si="14"/>
        <v>236533.58367239841</v>
      </c>
      <c r="C109" s="2">
        <f t="shared" si="15"/>
        <v>521.01142139360036</v>
      </c>
      <c r="D109" s="2">
        <f t="shared" si="16"/>
        <v>691.40923569022561</v>
      </c>
      <c r="E109" s="31">
        <f t="shared" si="17"/>
        <v>0</v>
      </c>
      <c r="G109" s="25">
        <f t="shared" ca="1" si="18"/>
        <v>45987</v>
      </c>
      <c r="H109" s="2">
        <f t="shared" si="19"/>
        <v>254054.58987035201</v>
      </c>
      <c r="I109" s="2">
        <f t="shared" si="20"/>
        <v>559.60486001533559</v>
      </c>
      <c r="J109" s="2">
        <f t="shared" si="21"/>
        <v>742.62473463025526</v>
      </c>
      <c r="K109" s="31">
        <f t="shared" si="22"/>
        <v>29845.854237907573</v>
      </c>
      <c r="L109" s="17"/>
    </row>
    <row r="110" spans="1:12" x14ac:dyDescent="0.25">
      <c r="A110" s="25">
        <f t="shared" ca="1" si="13"/>
        <v>46017</v>
      </c>
      <c r="B110" s="2">
        <f t="shared" si="14"/>
        <v>236011.05263435908</v>
      </c>
      <c r="C110" s="2">
        <f t="shared" si="15"/>
        <v>522.53103803933209</v>
      </c>
      <c r="D110" s="2">
        <f t="shared" si="16"/>
        <v>689.88961904449388</v>
      </c>
      <c r="E110" s="31">
        <f t="shared" si="17"/>
        <v>0</v>
      </c>
      <c r="G110" s="25">
        <f t="shared" ca="1" si="18"/>
        <v>46017</v>
      </c>
      <c r="H110" s="2">
        <f t="shared" si="19"/>
        <v>253493.35282949495</v>
      </c>
      <c r="I110" s="2">
        <f t="shared" si="20"/>
        <v>561.23704085706254</v>
      </c>
      <c r="J110" s="2">
        <f t="shared" si="21"/>
        <v>740.99255378852831</v>
      </c>
      <c r="K110" s="31">
        <f t="shared" si="22"/>
        <v>30014.607036980007</v>
      </c>
      <c r="L110" s="17"/>
    </row>
    <row r="111" spans="1:12" x14ac:dyDescent="0.25">
      <c r="A111" s="25">
        <f t="shared" ca="1" si="13"/>
        <v>46048</v>
      </c>
      <c r="B111" s="2">
        <f t="shared" si="14"/>
        <v>235486.9975474588</v>
      </c>
      <c r="C111" s="2">
        <f t="shared" si="15"/>
        <v>524.05508690027364</v>
      </c>
      <c r="D111" s="2">
        <f t="shared" si="16"/>
        <v>688.36557018355234</v>
      </c>
      <c r="E111" s="31">
        <f t="shared" si="17"/>
        <v>0</v>
      </c>
      <c r="G111" s="25">
        <f t="shared" ca="1" si="18"/>
        <v>46048</v>
      </c>
      <c r="H111" s="2">
        <f t="shared" si="19"/>
        <v>252930.47884726874</v>
      </c>
      <c r="I111" s="2">
        <f t="shared" si="20"/>
        <v>562.87398222621982</v>
      </c>
      <c r="J111" s="2">
        <f t="shared" si="21"/>
        <v>739.35561241937103</v>
      </c>
      <c r="K111" s="31">
        <f t="shared" si="22"/>
        <v>30184.313988912931</v>
      </c>
      <c r="L111" s="17"/>
    </row>
    <row r="112" spans="1:12" x14ac:dyDescent="0.25">
      <c r="A112" s="25">
        <f t="shared" ca="1" si="13"/>
        <v>46079</v>
      </c>
      <c r="B112" s="2">
        <f t="shared" si="14"/>
        <v>234961.41396655506</v>
      </c>
      <c r="C112" s="2">
        <f t="shared" si="15"/>
        <v>525.58358090373531</v>
      </c>
      <c r="D112" s="2">
        <f t="shared" si="16"/>
        <v>686.83707618009066</v>
      </c>
      <c r="E112" s="31">
        <f t="shared" si="17"/>
        <v>0</v>
      </c>
      <c r="G112" s="25">
        <f t="shared" ca="1" si="18"/>
        <v>46079</v>
      </c>
      <c r="H112" s="2">
        <f t="shared" si="19"/>
        <v>252365.96314926102</v>
      </c>
      <c r="I112" s="2">
        <f t="shared" si="20"/>
        <v>564.51569800772108</v>
      </c>
      <c r="J112" s="2">
        <f t="shared" si="21"/>
        <v>737.71389663786977</v>
      </c>
      <c r="K112" s="31">
        <f t="shared" si="22"/>
        <v>30354.980488625337</v>
      </c>
      <c r="L112" s="17"/>
    </row>
    <row r="113" spans="1:12" x14ac:dyDescent="0.25">
      <c r="A113" s="25">
        <f t="shared" ca="1" si="13"/>
        <v>46107</v>
      </c>
      <c r="B113" s="2">
        <f t="shared" si="14"/>
        <v>234434.29743354034</v>
      </c>
      <c r="C113" s="2">
        <f t="shared" si="15"/>
        <v>527.11653301471688</v>
      </c>
      <c r="D113" s="2">
        <f t="shared" si="16"/>
        <v>685.30412406910909</v>
      </c>
      <c r="E113" s="31">
        <f t="shared" si="17"/>
        <v>0</v>
      </c>
      <c r="G113" s="25">
        <f t="shared" ca="1" si="18"/>
        <v>46107</v>
      </c>
      <c r="H113" s="2">
        <f t="shared" si="19"/>
        <v>251799.80094713412</v>
      </c>
      <c r="I113" s="2">
        <f t="shared" si="20"/>
        <v>566.16220212690519</v>
      </c>
      <c r="J113" s="2">
        <f t="shared" si="21"/>
        <v>736.06739251868566</v>
      </c>
      <c r="K113" s="31">
        <f t="shared" si="22"/>
        <v>30526.611961539875</v>
      </c>
      <c r="L113" s="17"/>
    </row>
    <row r="114" spans="1:12" x14ac:dyDescent="0.25">
      <c r="A114" s="25">
        <f t="shared" ca="1" si="13"/>
        <v>46138</v>
      </c>
      <c r="B114" s="2">
        <f t="shared" si="14"/>
        <v>233905.64347730434</v>
      </c>
      <c r="C114" s="2">
        <f t="shared" si="15"/>
        <v>528.65395623599488</v>
      </c>
      <c r="D114" s="2">
        <f t="shared" si="16"/>
        <v>683.76670084783109</v>
      </c>
      <c r="E114" s="31">
        <f t="shared" si="17"/>
        <v>0</v>
      </c>
      <c r="G114" s="25">
        <f t="shared" ca="1" si="18"/>
        <v>46138</v>
      </c>
      <c r="H114" s="2">
        <f t="shared" si="19"/>
        <v>251231.98743858436</v>
      </c>
      <c r="I114" s="2">
        <f t="shared" si="20"/>
        <v>567.81350854976904</v>
      </c>
      <c r="J114" s="2">
        <f t="shared" si="21"/>
        <v>734.41608609582181</v>
      </c>
      <c r="K114" s="31">
        <f t="shared" si="22"/>
        <v>30699.213863755325</v>
      </c>
      <c r="L114" s="17"/>
    </row>
    <row r="115" spans="1:12" x14ac:dyDescent="0.25">
      <c r="A115" s="25">
        <f t="shared" ca="1" si="13"/>
        <v>46168</v>
      </c>
      <c r="B115" s="2">
        <f t="shared" si="14"/>
        <v>233375.44761369599</v>
      </c>
      <c r="C115" s="2">
        <f t="shared" si="15"/>
        <v>530.19586360835547</v>
      </c>
      <c r="D115" s="2">
        <f t="shared" si="16"/>
        <v>682.22479347547051</v>
      </c>
      <c r="E115" s="31">
        <f t="shared" si="17"/>
        <v>0</v>
      </c>
      <c r="G115" s="25">
        <f t="shared" ca="1" si="18"/>
        <v>46168</v>
      </c>
      <c r="H115" s="2">
        <f t="shared" si="19"/>
        <v>250662.51780730131</v>
      </c>
      <c r="I115" s="2">
        <f t="shared" si="20"/>
        <v>569.46963128305492</v>
      </c>
      <c r="J115" s="2">
        <f t="shared" si="21"/>
        <v>732.75996336253593</v>
      </c>
      <c r="K115" s="31">
        <f t="shared" si="22"/>
        <v>30872.791682220046</v>
      </c>
      <c r="L115" s="17"/>
    </row>
    <row r="116" spans="1:12" x14ac:dyDescent="0.25">
      <c r="A116" s="25">
        <f t="shared" ca="1" si="13"/>
        <v>46199</v>
      </c>
      <c r="B116" s="2">
        <f t="shared" si="14"/>
        <v>232843.70534548545</v>
      </c>
      <c r="C116" s="2">
        <f t="shared" si="15"/>
        <v>531.74226821053617</v>
      </c>
      <c r="D116" s="2">
        <f t="shared" si="16"/>
        <v>680.6783888732898</v>
      </c>
      <c r="E116" s="31">
        <f t="shared" si="17"/>
        <v>0</v>
      </c>
      <c r="G116" s="25">
        <f t="shared" ca="1" si="18"/>
        <v>46199</v>
      </c>
      <c r="H116" s="2">
        <f t="shared" si="19"/>
        <v>250091.38722292703</v>
      </c>
      <c r="I116" s="2">
        <f t="shared" si="20"/>
        <v>571.13058437427958</v>
      </c>
      <c r="J116" s="2">
        <f t="shared" si="21"/>
        <v>731.09901027131127</v>
      </c>
      <c r="K116" s="31">
        <f t="shared" si="22"/>
        <v>31047.350934906393</v>
      </c>
      <c r="L116" s="17"/>
    </row>
    <row r="117" spans="1:12" x14ac:dyDescent="0.25">
      <c r="A117" s="25">
        <f t="shared" ca="1" si="13"/>
        <v>46229</v>
      </c>
      <c r="B117" s="2">
        <f t="shared" si="14"/>
        <v>232310.41216232596</v>
      </c>
      <c r="C117" s="2">
        <f t="shared" si="15"/>
        <v>533.29318315948785</v>
      </c>
      <c r="D117" s="2">
        <f t="shared" si="16"/>
        <v>679.12747392433812</v>
      </c>
      <c r="E117" s="31">
        <f t="shared" si="17"/>
        <v>0</v>
      </c>
      <c r="G117" s="25">
        <f t="shared" ca="1" si="18"/>
        <v>46229</v>
      </c>
      <c r="H117" s="2">
        <f t="shared" si="19"/>
        <v>249518.59084101499</v>
      </c>
      <c r="I117" s="2">
        <f t="shared" si="20"/>
        <v>572.79638191205436</v>
      </c>
      <c r="J117" s="2">
        <f t="shared" si="21"/>
        <v>729.43321273353649</v>
      </c>
      <c r="K117" s="31">
        <f t="shared" si="22"/>
        <v>31222.897170986147</v>
      </c>
      <c r="L117" s="17"/>
    </row>
    <row r="118" spans="1:12" x14ac:dyDescent="0.25">
      <c r="A118" s="25">
        <f t="shared" ca="1" si="13"/>
        <v>46260</v>
      </c>
      <c r="B118" s="2">
        <f t="shared" si="14"/>
        <v>231775.56354071558</v>
      </c>
      <c r="C118" s="2">
        <f t="shared" si="15"/>
        <v>534.84862161037472</v>
      </c>
      <c r="D118" s="2">
        <f t="shared" si="16"/>
        <v>677.57203547345125</v>
      </c>
      <c r="E118" s="31">
        <f t="shared" si="17"/>
        <v>0</v>
      </c>
      <c r="G118" s="25">
        <f t="shared" ca="1" si="18"/>
        <v>46260</v>
      </c>
      <c r="H118" s="2">
        <f t="shared" si="19"/>
        <v>248944.12380298902</v>
      </c>
      <c r="I118" s="2">
        <f t="shared" si="20"/>
        <v>574.4670380259688</v>
      </c>
      <c r="J118" s="2">
        <f t="shared" si="21"/>
        <v>727.76255661962205</v>
      </c>
      <c r="K118" s="31">
        <f t="shared" si="22"/>
        <v>31399.435971006907</v>
      </c>
      <c r="L118" s="17"/>
    </row>
    <row r="119" spans="1:12" x14ac:dyDescent="0.25">
      <c r="A119" s="25">
        <f t="shared" ca="1" si="13"/>
        <v>46291</v>
      </c>
      <c r="B119" s="2">
        <f t="shared" si="14"/>
        <v>231239.15494395883</v>
      </c>
      <c r="C119" s="2">
        <f t="shared" si="15"/>
        <v>536.40859675674892</v>
      </c>
      <c r="D119" s="2">
        <f t="shared" si="16"/>
        <v>676.01206032707705</v>
      </c>
      <c r="E119" s="31">
        <f t="shared" si="17"/>
        <v>0</v>
      </c>
      <c r="G119" s="25">
        <f t="shared" ca="1" si="18"/>
        <v>46291</v>
      </c>
      <c r="H119" s="2">
        <f t="shared" si="19"/>
        <v>248367.98123610215</v>
      </c>
      <c r="I119" s="2">
        <f t="shared" si="20"/>
        <v>576.1425668868817</v>
      </c>
      <c r="J119" s="2">
        <f t="shared" si="21"/>
        <v>726.08702775870916</v>
      </c>
      <c r="K119" s="31">
        <f t="shared" si="22"/>
        <v>31576.972947069502</v>
      </c>
      <c r="L119" s="17"/>
    </row>
    <row r="120" spans="1:12" x14ac:dyDescent="0.25">
      <c r="A120" s="25">
        <f t="shared" ca="1" si="13"/>
        <v>46321</v>
      </c>
      <c r="B120" s="2">
        <f t="shared" si="14"/>
        <v>230701.18182212822</v>
      </c>
      <c r="C120" s="2">
        <f t="shared" si="15"/>
        <v>537.97312183060876</v>
      </c>
      <c r="D120" s="2">
        <f t="shared" si="16"/>
        <v>674.44753525321721</v>
      </c>
      <c r="E120" s="31">
        <f t="shared" si="17"/>
        <v>0</v>
      </c>
      <c r="G120" s="25">
        <f t="shared" ca="1" si="18"/>
        <v>46321</v>
      </c>
      <c r="H120" s="2">
        <f t="shared" si="19"/>
        <v>247790.1582533952</v>
      </c>
      <c r="I120" s="2">
        <f t="shared" si="20"/>
        <v>577.82298270695014</v>
      </c>
      <c r="J120" s="2">
        <f t="shared" si="21"/>
        <v>724.40661193864071</v>
      </c>
      <c r="K120" s="31">
        <f t="shared" si="22"/>
        <v>31755.513743006395</v>
      </c>
      <c r="L120" s="17"/>
    </row>
    <row r="121" spans="1:12" x14ac:dyDescent="0.25">
      <c r="A121" s="25">
        <f t="shared" ca="1" si="13"/>
        <v>46352</v>
      </c>
      <c r="B121" s="2">
        <f t="shared" si="14"/>
        <v>230161.63961202561</v>
      </c>
      <c r="C121" s="2">
        <f t="shared" si="15"/>
        <v>539.54221010260244</v>
      </c>
      <c r="D121" s="2">
        <f t="shared" si="16"/>
        <v>672.87844698122353</v>
      </c>
      <c r="E121" s="31">
        <f t="shared" si="17"/>
        <v>0</v>
      </c>
      <c r="G121" s="25">
        <f t="shared" ca="1" si="18"/>
        <v>46352</v>
      </c>
      <c r="H121" s="2">
        <f t="shared" si="19"/>
        <v>247210.64995365535</v>
      </c>
      <c r="I121" s="2">
        <f t="shared" si="20"/>
        <v>579.50829973986242</v>
      </c>
      <c r="J121" s="2">
        <f t="shared" si="21"/>
        <v>722.72129490572843</v>
      </c>
      <c r="K121" s="31">
        <f t="shared" si="22"/>
        <v>31935.064034561099</v>
      </c>
      <c r="L121" s="17"/>
    </row>
    <row r="122" spans="1:12" x14ac:dyDescent="0.25">
      <c r="A122" s="25">
        <f t="shared" ca="1" si="13"/>
        <v>46382</v>
      </c>
      <c r="B122" s="2">
        <f t="shared" si="14"/>
        <v>229620.52373714352</v>
      </c>
      <c r="C122" s="2">
        <f t="shared" si="15"/>
        <v>541.11587488208625</v>
      </c>
      <c r="D122" s="2">
        <f t="shared" si="16"/>
        <v>671.30478220173973</v>
      </c>
      <c r="E122" s="31">
        <f t="shared" si="17"/>
        <v>0</v>
      </c>
      <c r="G122" s="25">
        <f t="shared" ca="1" si="18"/>
        <v>46382</v>
      </c>
      <c r="H122" s="2">
        <f t="shared" si="19"/>
        <v>246629.4514213746</v>
      </c>
      <c r="I122" s="2">
        <f t="shared" si="20"/>
        <v>581.19853228075067</v>
      </c>
      <c r="J122" s="2">
        <f t="shared" si="21"/>
        <v>721.03106236484018</v>
      </c>
      <c r="K122" s="31">
        <f t="shared" si="22"/>
        <v>32115.629529568603</v>
      </c>
      <c r="L122" s="17"/>
    </row>
    <row r="123" spans="1:12" x14ac:dyDescent="0.25">
      <c r="A123" s="25">
        <f t="shared" ca="1" si="13"/>
        <v>46413</v>
      </c>
      <c r="B123" s="2">
        <f t="shared" si="14"/>
        <v>229077.82960762637</v>
      </c>
      <c r="C123" s="2">
        <f t="shared" si="15"/>
        <v>542.69412951715367</v>
      </c>
      <c r="D123" s="2">
        <f t="shared" si="16"/>
        <v>669.7265275666723</v>
      </c>
      <c r="E123" s="31">
        <f t="shared" si="17"/>
        <v>0</v>
      </c>
      <c r="G123" s="25">
        <f t="shared" ca="1" si="18"/>
        <v>46413</v>
      </c>
      <c r="H123" s="2">
        <f t="shared" si="19"/>
        <v>246046.55772670804</v>
      </c>
      <c r="I123" s="2">
        <f t="shared" si="20"/>
        <v>582.89369466656922</v>
      </c>
      <c r="J123" s="2">
        <f t="shared" si="21"/>
        <v>719.33589997902163</v>
      </c>
      <c r="K123" s="31">
        <f t="shared" si="22"/>
        <v>32297.215968136828</v>
      </c>
      <c r="L123" s="17"/>
    </row>
    <row r="124" spans="1:12" x14ac:dyDescent="0.25">
      <c r="A124" s="25">
        <f t="shared" ca="1" si="13"/>
        <v>46444</v>
      </c>
      <c r="B124" s="2">
        <f t="shared" si="14"/>
        <v>228533.55262023144</v>
      </c>
      <c r="C124" s="2">
        <f t="shared" si="15"/>
        <v>544.27698739492644</v>
      </c>
      <c r="D124" s="2">
        <f t="shared" si="16"/>
        <v>668.14366968889954</v>
      </c>
      <c r="E124" s="31">
        <f t="shared" si="17"/>
        <v>0</v>
      </c>
      <c r="G124" s="25">
        <f t="shared" ca="1" si="18"/>
        <v>46444</v>
      </c>
      <c r="H124" s="2">
        <f t="shared" si="19"/>
        <v>245461.96392543201</v>
      </c>
      <c r="I124" s="2">
        <f t="shared" si="20"/>
        <v>584.5938012760364</v>
      </c>
      <c r="J124" s="2">
        <f t="shared" si="21"/>
        <v>717.63579336955445</v>
      </c>
      <c r="K124" s="31">
        <f t="shared" si="22"/>
        <v>32479.829122829102</v>
      </c>
      <c r="L124" s="17"/>
    </row>
    <row r="125" spans="1:12" x14ac:dyDescent="0.25">
      <c r="A125" s="25">
        <f t="shared" ca="1" si="13"/>
        <v>46472</v>
      </c>
      <c r="B125" s="2">
        <f t="shared" si="14"/>
        <v>227987.68815828997</v>
      </c>
      <c r="C125" s="2">
        <f t="shared" si="15"/>
        <v>545.8644619414672</v>
      </c>
      <c r="D125" s="2">
        <f t="shared" si="16"/>
        <v>666.55619514235877</v>
      </c>
      <c r="E125" s="31">
        <f t="shared" si="17"/>
        <v>0</v>
      </c>
      <c r="G125" s="25">
        <f t="shared" ca="1" si="18"/>
        <v>46472</v>
      </c>
      <c r="H125" s="2">
        <f t="shared" si="19"/>
        <v>244875.66505890226</v>
      </c>
      <c r="I125" s="2">
        <f t="shared" si="20"/>
        <v>586.29886652975097</v>
      </c>
      <c r="J125" s="2">
        <f t="shared" si="21"/>
        <v>715.93072811583988</v>
      </c>
      <c r="K125" s="31">
        <f t="shared" si="22"/>
        <v>32663.474798847659</v>
      </c>
      <c r="L125" s="17"/>
    </row>
    <row r="126" spans="1:12" x14ac:dyDescent="0.25">
      <c r="A126" s="25">
        <f t="shared" ca="1" si="13"/>
        <v>46503</v>
      </c>
      <c r="B126" s="2">
        <f t="shared" si="14"/>
        <v>227440.23159166781</v>
      </c>
      <c r="C126" s="2">
        <f t="shared" si="15"/>
        <v>547.45656662215788</v>
      </c>
      <c r="D126" s="2">
        <f t="shared" si="16"/>
        <v>664.96409046166809</v>
      </c>
      <c r="E126" s="31">
        <f t="shared" si="17"/>
        <v>0</v>
      </c>
      <c r="G126" s="25">
        <f t="shared" ca="1" si="18"/>
        <v>46503</v>
      </c>
      <c r="H126" s="2">
        <f t="shared" si="19"/>
        <v>244287.65615401181</v>
      </c>
      <c r="I126" s="2">
        <f t="shared" si="20"/>
        <v>588.008904890454</v>
      </c>
      <c r="J126" s="2">
        <f t="shared" si="21"/>
        <v>714.22068975513685</v>
      </c>
      <c r="K126" s="31">
        <f t="shared" si="22"/>
        <v>32848.158834218193</v>
      </c>
      <c r="L126" s="17"/>
    </row>
    <row r="127" spans="1:12" x14ac:dyDescent="0.25">
      <c r="A127" s="25">
        <f t="shared" ca="1" si="13"/>
        <v>46533</v>
      </c>
      <c r="B127" s="2">
        <f t="shared" si="14"/>
        <v>226891.17827672634</v>
      </c>
      <c r="C127" s="2">
        <f t="shared" si="15"/>
        <v>549.05331494146685</v>
      </c>
      <c r="D127" s="2">
        <f t="shared" si="16"/>
        <v>663.36734214235912</v>
      </c>
      <c r="E127" s="31">
        <f t="shared" si="17"/>
        <v>0</v>
      </c>
      <c r="G127" s="25">
        <f t="shared" ca="1" si="18"/>
        <v>46533</v>
      </c>
      <c r="H127" s="2">
        <f t="shared" si="19"/>
        <v>243697.93222314876</v>
      </c>
      <c r="I127" s="2">
        <f t="shared" si="20"/>
        <v>589.72393086305806</v>
      </c>
      <c r="J127" s="2">
        <f t="shared" si="21"/>
        <v>712.50566378253279</v>
      </c>
      <c r="K127" s="31">
        <f t="shared" si="22"/>
        <v>33033.887099975444</v>
      </c>
      <c r="L127" s="17"/>
    </row>
    <row r="128" spans="1:12" x14ac:dyDescent="0.25">
      <c r="A128" s="25">
        <f t="shared" ca="1" si="13"/>
        <v>46564</v>
      </c>
      <c r="B128" s="2">
        <f t="shared" si="14"/>
        <v>226340.52355628295</v>
      </c>
      <c r="C128" s="2">
        <f t="shared" si="15"/>
        <v>550.65472044338549</v>
      </c>
      <c r="D128" s="2">
        <f t="shared" si="16"/>
        <v>661.76593664044049</v>
      </c>
      <c r="E128" s="31">
        <f t="shared" si="17"/>
        <v>0</v>
      </c>
      <c r="G128" s="25">
        <f t="shared" ca="1" si="18"/>
        <v>46564</v>
      </c>
      <c r="H128" s="2">
        <f t="shared" si="19"/>
        <v>243106.48826415403</v>
      </c>
      <c r="I128" s="2">
        <f t="shared" si="20"/>
        <v>591.44395899473443</v>
      </c>
      <c r="J128" s="2">
        <f t="shared" si="21"/>
        <v>710.78563565085642</v>
      </c>
      <c r="K128" s="31">
        <f t="shared" si="22"/>
        <v>33220.665500349838</v>
      </c>
      <c r="L128" s="17"/>
    </row>
    <row r="129" spans="1:12" x14ac:dyDescent="0.25">
      <c r="A129" s="25">
        <f t="shared" ca="1" si="13"/>
        <v>46594</v>
      </c>
      <c r="B129" s="2">
        <f t="shared" si="14"/>
        <v>225788.2627595716</v>
      </c>
      <c r="C129" s="2">
        <f t="shared" si="15"/>
        <v>552.26079671134084</v>
      </c>
      <c r="D129" s="2">
        <f t="shared" si="16"/>
        <v>660.15986037248513</v>
      </c>
      <c r="E129" s="31">
        <f t="shared" si="17"/>
        <v>0</v>
      </c>
      <c r="G129" s="25">
        <f t="shared" ca="1" si="18"/>
        <v>46594</v>
      </c>
      <c r="H129" s="2">
        <f t="shared" si="19"/>
        <v>242513.31926027889</v>
      </c>
      <c r="I129" s="2">
        <f t="shared" si="20"/>
        <v>593.16900387514602</v>
      </c>
      <c r="J129" s="2">
        <f t="shared" si="21"/>
        <v>709.06059077044483</v>
      </c>
      <c r="K129" s="31">
        <f t="shared" si="22"/>
        <v>33408.499972955178</v>
      </c>
      <c r="L129" s="17"/>
    </row>
    <row r="130" spans="1:12" x14ac:dyDescent="0.25">
      <c r="A130" s="25">
        <f t="shared" ca="1" si="13"/>
        <v>46625</v>
      </c>
      <c r="B130" s="2">
        <f t="shared" si="14"/>
        <v>225234.3912022032</v>
      </c>
      <c r="C130" s="2">
        <f t="shared" si="15"/>
        <v>553.87155736839941</v>
      </c>
      <c r="D130" s="2">
        <f t="shared" si="16"/>
        <v>658.54909971542656</v>
      </c>
      <c r="E130" s="31">
        <f t="shared" si="17"/>
        <v>0</v>
      </c>
      <c r="G130" s="25">
        <f t="shared" ca="1" si="18"/>
        <v>46625</v>
      </c>
      <c r="H130" s="2">
        <f t="shared" si="19"/>
        <v>241918.42018014245</v>
      </c>
      <c r="I130" s="2">
        <f t="shared" si="20"/>
        <v>594.89908013644731</v>
      </c>
      <c r="J130" s="2">
        <f t="shared" si="21"/>
        <v>707.33051450914354</v>
      </c>
      <c r="K130" s="31">
        <f t="shared" si="22"/>
        <v>33597.396488977392</v>
      </c>
      <c r="L130" s="17"/>
    </row>
    <row r="131" spans="1:12" x14ac:dyDescent="0.25">
      <c r="A131" s="25">
        <f t="shared" ca="1" si="13"/>
        <v>46656</v>
      </c>
      <c r="B131" s="2">
        <f t="shared" si="14"/>
        <v>224678.90418612582</v>
      </c>
      <c r="C131" s="2">
        <f t="shared" si="15"/>
        <v>555.48701607738349</v>
      </c>
      <c r="D131" s="2">
        <f t="shared" si="16"/>
        <v>656.93364100644249</v>
      </c>
      <c r="E131" s="31">
        <f t="shared" si="17"/>
        <v>0</v>
      </c>
      <c r="G131" s="25">
        <f t="shared" ca="1" si="18"/>
        <v>46656</v>
      </c>
      <c r="H131" s="2">
        <f t="shared" si="19"/>
        <v>241321.78597768894</v>
      </c>
      <c r="I131" s="2">
        <f t="shared" si="20"/>
        <v>596.63420245351722</v>
      </c>
      <c r="J131" s="2">
        <f t="shared" si="21"/>
        <v>705.59539219207363</v>
      </c>
      <c r="K131" s="31">
        <f t="shared" si="22"/>
        <v>33787.361053364373</v>
      </c>
      <c r="L131" s="17"/>
    </row>
    <row r="132" spans="1:12" x14ac:dyDescent="0.25">
      <c r="A132" s="25">
        <f t="shared" ca="1" si="13"/>
        <v>46686</v>
      </c>
      <c r="B132" s="2">
        <f t="shared" si="14"/>
        <v>224121.79699958485</v>
      </c>
      <c r="C132" s="2">
        <f t="shared" si="15"/>
        <v>557.10718654095854</v>
      </c>
      <c r="D132" s="2">
        <f t="shared" si="16"/>
        <v>655.31347054286744</v>
      </c>
      <c r="E132" s="31">
        <f t="shared" si="17"/>
        <v>0</v>
      </c>
      <c r="G132" s="25">
        <f t="shared" ca="1" si="18"/>
        <v>46686</v>
      </c>
      <c r="H132" s="2">
        <f t="shared" si="19"/>
        <v>240723.41159214496</v>
      </c>
      <c r="I132" s="2">
        <f t="shared" si="20"/>
        <v>598.37438554398818</v>
      </c>
      <c r="J132" s="2">
        <f t="shared" si="21"/>
        <v>703.85520910160267</v>
      </c>
      <c r="K132" s="31">
        <f t="shared" si="22"/>
        <v>33978.399705016847</v>
      </c>
      <c r="L132" s="17"/>
    </row>
    <row r="133" spans="1:12" x14ac:dyDescent="0.25">
      <c r="A133" s="25">
        <f t="shared" ca="1" si="13"/>
        <v>46717</v>
      </c>
      <c r="B133" s="2">
        <f t="shared" si="14"/>
        <v>223563.06491708316</v>
      </c>
      <c r="C133" s="2">
        <f t="shared" si="15"/>
        <v>558.73208250169137</v>
      </c>
      <c r="D133" s="2">
        <f t="shared" si="16"/>
        <v>653.68857458213461</v>
      </c>
      <c r="E133" s="31">
        <f t="shared" si="17"/>
        <v>0</v>
      </c>
      <c r="G133" s="25">
        <f t="shared" ca="1" si="18"/>
        <v>46717</v>
      </c>
      <c r="H133" s="2">
        <f t="shared" si="19"/>
        <v>240123.29194797645</v>
      </c>
      <c r="I133" s="2">
        <f t="shared" si="20"/>
        <v>600.1196441685081</v>
      </c>
      <c r="J133" s="2">
        <f t="shared" si="21"/>
        <v>702.10995047708275</v>
      </c>
      <c r="K133" s="31">
        <f t="shared" si="22"/>
        <v>34170.518516980381</v>
      </c>
      <c r="L133" s="17"/>
    </row>
    <row r="134" spans="1:12" x14ac:dyDescent="0.25">
      <c r="A134" s="25">
        <f t="shared" ca="1" si="13"/>
        <v>46747</v>
      </c>
      <c r="B134" s="2">
        <f t="shared" si="14"/>
        <v>223002.70319934082</v>
      </c>
      <c r="C134" s="2">
        <f t="shared" si="15"/>
        <v>560.36171774234117</v>
      </c>
      <c r="D134" s="2">
        <f t="shared" si="16"/>
        <v>652.0589393414848</v>
      </c>
      <c r="E134" s="31">
        <f t="shared" si="17"/>
        <v>0</v>
      </c>
      <c r="G134" s="25">
        <f t="shared" ca="1" si="18"/>
        <v>46747</v>
      </c>
      <c r="H134" s="2">
        <f t="shared" si="19"/>
        <v>239521.42195484581</v>
      </c>
      <c r="I134" s="2">
        <f t="shared" si="20"/>
        <v>601.86999313065303</v>
      </c>
      <c r="J134" s="2">
        <f t="shared" si="21"/>
        <v>700.35960151493782</v>
      </c>
      <c r="K134" s="31">
        <f t="shared" si="22"/>
        <v>34363.723596638411</v>
      </c>
      <c r="L134" s="17"/>
    </row>
    <row r="135" spans="1:12" x14ac:dyDescent="0.25">
      <c r="A135" s="25">
        <f t="shared" ca="1" si="13"/>
        <v>46778</v>
      </c>
      <c r="B135" s="2">
        <f t="shared" si="14"/>
        <v>222440.70709325507</v>
      </c>
      <c r="C135" s="2">
        <f t="shared" si="15"/>
        <v>561.99610608574312</v>
      </c>
      <c r="D135" s="2">
        <f t="shared" si="16"/>
        <v>650.42455099808285</v>
      </c>
      <c r="E135" s="31">
        <f t="shared" si="17"/>
        <v>0</v>
      </c>
      <c r="G135" s="25">
        <f t="shared" ca="1" si="18"/>
        <v>46778</v>
      </c>
      <c r="H135" s="2">
        <f t="shared" si="19"/>
        <v>238917.79650756854</v>
      </c>
      <c r="I135" s="2">
        <f t="shared" si="20"/>
        <v>603.62544727727641</v>
      </c>
      <c r="J135" s="2">
        <f t="shared" si="21"/>
        <v>698.60414736831444</v>
      </c>
      <c r="K135" s="31">
        <f t="shared" si="22"/>
        <v>34558.02108590641</v>
      </c>
      <c r="L135" s="17"/>
    </row>
    <row r="136" spans="1:12" x14ac:dyDescent="0.25">
      <c r="A136" s="25">
        <f t="shared" ca="1" si="13"/>
        <v>46809</v>
      </c>
      <c r="B136" s="2">
        <f t="shared" si="14"/>
        <v>221877.07183185991</v>
      </c>
      <c r="C136" s="2">
        <f t="shared" si="15"/>
        <v>563.63526139515761</v>
      </c>
      <c r="D136" s="2">
        <f t="shared" si="16"/>
        <v>648.78539568866836</v>
      </c>
      <c r="E136" s="31">
        <f t="shared" si="17"/>
        <v>0</v>
      </c>
      <c r="G136" s="25">
        <f t="shared" ca="1" si="18"/>
        <v>46809</v>
      </c>
      <c r="H136" s="2">
        <f t="shared" si="19"/>
        <v>238312.41048607003</v>
      </c>
      <c r="I136" s="2">
        <f t="shared" si="20"/>
        <v>605.38602149850908</v>
      </c>
      <c r="J136" s="2">
        <f t="shared" si="21"/>
        <v>696.84357314708177</v>
      </c>
      <c r="K136" s="31">
        <f t="shared" si="22"/>
        <v>34753.41716142714</v>
      </c>
      <c r="L136" s="17"/>
    </row>
    <row r="137" spans="1:12" x14ac:dyDescent="0.25">
      <c r="A137" s="25">
        <f t="shared" ca="1" si="13"/>
        <v>46838</v>
      </c>
      <c r="B137" s="2">
        <f t="shared" si="14"/>
        <v>221311.79263428567</v>
      </c>
      <c r="C137" s="2">
        <f t="shared" si="15"/>
        <v>565.27919757424115</v>
      </c>
      <c r="D137" s="2">
        <f t="shared" si="16"/>
        <v>647.14145950958482</v>
      </c>
      <c r="E137" s="31">
        <f t="shared" si="17"/>
        <v>0</v>
      </c>
      <c r="G137" s="25">
        <f t="shared" ca="1" si="18"/>
        <v>46838</v>
      </c>
      <c r="H137" s="2">
        <f t="shared" si="19"/>
        <v>237705.25875534216</v>
      </c>
      <c r="I137" s="2">
        <f t="shared" si="20"/>
        <v>607.1517307278757</v>
      </c>
      <c r="J137" s="2">
        <f t="shared" si="21"/>
        <v>695.07786391771515</v>
      </c>
      <c r="K137" s="31">
        <f t="shared" si="22"/>
        <v>34949.918034766997</v>
      </c>
      <c r="L137" s="17"/>
    </row>
    <row r="138" spans="1:12" x14ac:dyDescent="0.25">
      <c r="A138" s="25">
        <f t="shared" ca="1" si="13"/>
        <v>46869</v>
      </c>
      <c r="B138" s="2">
        <f t="shared" si="14"/>
        <v>220744.8647057185</v>
      </c>
      <c r="C138" s="2">
        <f t="shared" si="15"/>
        <v>566.92792856716278</v>
      </c>
      <c r="D138" s="2">
        <f t="shared" si="16"/>
        <v>645.49272851666319</v>
      </c>
      <c r="E138" s="31">
        <f t="shared" si="17"/>
        <v>0</v>
      </c>
      <c r="G138" s="25">
        <f t="shared" ca="1" si="18"/>
        <v>46869</v>
      </c>
      <c r="H138" s="2">
        <f t="shared" si="19"/>
        <v>237096.33616539967</v>
      </c>
      <c r="I138" s="2">
        <f t="shared" si="20"/>
        <v>608.92258994249846</v>
      </c>
      <c r="J138" s="2">
        <f t="shared" si="21"/>
        <v>693.30700470309239</v>
      </c>
      <c r="K138" s="31">
        <f t="shared" si="22"/>
        <v>35147.52995261347</v>
      </c>
      <c r="L138" s="17"/>
    </row>
    <row r="139" spans="1:12" x14ac:dyDescent="0.25">
      <c r="A139" s="25">
        <f t="shared" ca="1" si="13"/>
        <v>46899</v>
      </c>
      <c r="B139" s="2">
        <f t="shared" si="14"/>
        <v>220176.28323735969</v>
      </c>
      <c r="C139" s="2">
        <f t="shared" si="15"/>
        <v>568.5814683588078</v>
      </c>
      <c r="D139" s="2">
        <f t="shared" si="16"/>
        <v>643.83918872501818</v>
      </c>
      <c r="E139" s="31">
        <f t="shared" si="17"/>
        <v>0</v>
      </c>
      <c r="G139" s="25">
        <f t="shared" ca="1" si="18"/>
        <v>46899</v>
      </c>
      <c r="H139" s="2">
        <f t="shared" si="19"/>
        <v>236485.63755123649</v>
      </c>
      <c r="I139" s="2">
        <f t="shared" si="20"/>
        <v>610.6986141631844</v>
      </c>
      <c r="J139" s="2">
        <f t="shared" si="21"/>
        <v>691.53098048240645</v>
      </c>
      <c r="K139" s="31">
        <f t="shared" si="22"/>
        <v>35346.259196973726</v>
      </c>
      <c r="L139" s="17"/>
    </row>
    <row r="140" spans="1:12" x14ac:dyDescent="0.25">
      <c r="A140" s="25">
        <f t="shared" ca="1" si="13"/>
        <v>46930</v>
      </c>
      <c r="B140" s="2">
        <f t="shared" si="14"/>
        <v>219606.04340638482</v>
      </c>
      <c r="C140" s="2">
        <f t="shared" si="15"/>
        <v>570.23983097486507</v>
      </c>
      <c r="D140" s="2">
        <f t="shared" si="16"/>
        <v>642.1808261089609</v>
      </c>
      <c r="E140" s="31">
        <f t="shared" si="17"/>
        <v>0</v>
      </c>
      <c r="G140" s="25">
        <f t="shared" ca="1" si="18"/>
        <v>46930</v>
      </c>
      <c r="H140" s="2">
        <f t="shared" si="19"/>
        <v>235873.15773278201</v>
      </c>
      <c r="I140" s="2">
        <f t="shared" si="20"/>
        <v>612.47981845448362</v>
      </c>
      <c r="J140" s="2">
        <f t="shared" si="21"/>
        <v>689.74977619110723</v>
      </c>
      <c r="K140" s="31">
        <f t="shared" si="22"/>
        <v>35546.112085374327</v>
      </c>
      <c r="L140" s="17"/>
    </row>
    <row r="141" spans="1:12" x14ac:dyDescent="0.25">
      <c r="A141" s="25">
        <f t="shared" ca="1" si="13"/>
        <v>46960</v>
      </c>
      <c r="B141" s="2">
        <f t="shared" si="14"/>
        <v>219034.14037590296</v>
      </c>
      <c r="C141" s="2">
        <f t="shared" si="15"/>
        <v>571.90303048185615</v>
      </c>
      <c r="D141" s="2">
        <f t="shared" si="16"/>
        <v>640.51762660196982</v>
      </c>
      <c r="E141" s="31">
        <f t="shared" si="17"/>
        <v>0</v>
      </c>
      <c r="G141" s="25">
        <f t="shared" ca="1" si="18"/>
        <v>46960</v>
      </c>
      <c r="H141" s="2">
        <f t="shared" si="19"/>
        <v>235258.89151485704</v>
      </c>
      <c r="I141" s="2">
        <f t="shared" si="20"/>
        <v>614.26621792498031</v>
      </c>
      <c r="J141" s="2">
        <f t="shared" si="21"/>
        <v>687.96337672061054</v>
      </c>
      <c r="K141" s="31">
        <f t="shared" si="22"/>
        <v>35747.094971062033</v>
      </c>
      <c r="L141" s="17"/>
    </row>
    <row r="142" spans="1:12" x14ac:dyDescent="0.25">
      <c r="A142" s="25">
        <f t="shared" ca="1" si="13"/>
        <v>46991</v>
      </c>
      <c r="B142" s="2">
        <f t="shared" si="14"/>
        <v>218460.56929491553</v>
      </c>
      <c r="C142" s="2">
        <f t="shared" si="15"/>
        <v>573.57108098742628</v>
      </c>
      <c r="D142" s="2">
        <f t="shared" si="16"/>
        <v>638.84957609639969</v>
      </c>
      <c r="E142" s="31">
        <f t="shared" si="17"/>
        <v>0</v>
      </c>
      <c r="G142" s="25">
        <f t="shared" ca="1" si="18"/>
        <v>46991</v>
      </c>
      <c r="H142" s="2">
        <f t="shared" si="19"/>
        <v>234642.83368712978</v>
      </c>
      <c r="I142" s="2">
        <f t="shared" si="20"/>
        <v>616.05782772726366</v>
      </c>
      <c r="J142" s="2">
        <f t="shared" si="21"/>
        <v>686.17176691832719</v>
      </c>
      <c r="K142" s="31">
        <f t="shared" si="22"/>
        <v>35949.214243205803</v>
      </c>
      <c r="L142" s="17"/>
    </row>
    <row r="143" spans="1:12" x14ac:dyDescent="0.25">
      <c r="A143" s="25">
        <f t="shared" ca="1" si="13"/>
        <v>47022</v>
      </c>
      <c r="B143" s="2">
        <f t="shared" si="14"/>
        <v>217885.32529827522</v>
      </c>
      <c r="C143" s="2">
        <f t="shared" si="15"/>
        <v>575.24399664031534</v>
      </c>
      <c r="D143" s="2">
        <f t="shared" si="16"/>
        <v>637.17666044351063</v>
      </c>
      <c r="E143" s="31">
        <f t="shared" si="17"/>
        <v>0</v>
      </c>
      <c r="G143" s="25">
        <f t="shared" ca="1" si="18"/>
        <v>47022</v>
      </c>
      <c r="H143" s="2">
        <f t="shared" si="19"/>
        <v>234024.97902407165</v>
      </c>
      <c r="I143" s="2">
        <f t="shared" si="20"/>
        <v>617.85466305813156</v>
      </c>
      <c r="J143" s="2">
        <f t="shared" si="21"/>
        <v>684.37493158745929</v>
      </c>
      <c r="K143" s="31">
        <f t="shared" si="22"/>
        <v>36152.476327099866</v>
      </c>
      <c r="L143" s="17"/>
    </row>
    <row r="144" spans="1:12" x14ac:dyDescent="0.25">
      <c r="A144" s="25">
        <f t="shared" ca="1" si="13"/>
        <v>47052</v>
      </c>
      <c r="B144" s="2">
        <f t="shared" si="14"/>
        <v>217308.40350664468</v>
      </c>
      <c r="C144" s="2">
        <f t="shared" si="15"/>
        <v>576.92179163053243</v>
      </c>
      <c r="D144" s="2">
        <f t="shared" si="16"/>
        <v>635.49886545329355</v>
      </c>
      <c r="E144" s="31">
        <f t="shared" si="17"/>
        <v>0</v>
      </c>
      <c r="G144" s="25">
        <f t="shared" ca="1" si="18"/>
        <v>47052</v>
      </c>
      <c r="H144" s="2">
        <f t="shared" si="19"/>
        <v>233405.32228491295</v>
      </c>
      <c r="I144" s="2">
        <f t="shared" si="20"/>
        <v>619.65673915870707</v>
      </c>
      <c r="J144" s="2">
        <f t="shared" si="21"/>
        <v>682.57285548688378</v>
      </c>
      <c r="K144" s="31">
        <f t="shared" si="22"/>
        <v>36356.887684368019</v>
      </c>
      <c r="L144" s="17"/>
    </row>
    <row r="145" spans="1:12" x14ac:dyDescent="0.25">
      <c r="A145" s="25">
        <f t="shared" ca="1" si="13"/>
        <v>47083</v>
      </c>
      <c r="B145" s="2">
        <f t="shared" si="14"/>
        <v>216729.79902645524</v>
      </c>
      <c r="C145" s="2">
        <f t="shared" si="15"/>
        <v>578.60448018944317</v>
      </c>
      <c r="D145" s="2">
        <f t="shared" si="16"/>
        <v>633.81617689438281</v>
      </c>
      <c r="E145" s="31">
        <f t="shared" si="17"/>
        <v>0</v>
      </c>
      <c r="G145" s="25">
        <f t="shared" ca="1" si="18"/>
        <v>47083</v>
      </c>
      <c r="H145" s="2">
        <f t="shared" si="19"/>
        <v>232783.85821359837</v>
      </c>
      <c r="I145" s="2">
        <f t="shared" si="20"/>
        <v>621.46407131458386</v>
      </c>
      <c r="J145" s="2">
        <f t="shared" si="21"/>
        <v>680.76552333100699</v>
      </c>
      <c r="K145" s="31">
        <f t="shared" si="22"/>
        <v>36562.454813169003</v>
      </c>
      <c r="L145" s="17"/>
    </row>
    <row r="146" spans="1:12" x14ac:dyDescent="0.25">
      <c r="A146" s="25">
        <f t="shared" ca="1" si="13"/>
        <v>47113</v>
      </c>
      <c r="B146" s="2">
        <f t="shared" si="14"/>
        <v>216149.50694986523</v>
      </c>
      <c r="C146" s="2">
        <f t="shared" si="15"/>
        <v>580.29207659000258</v>
      </c>
      <c r="D146" s="2">
        <f t="shared" si="16"/>
        <v>632.12858049382339</v>
      </c>
      <c r="E146" s="31">
        <f t="shared" si="17"/>
        <v>0</v>
      </c>
      <c r="G146" s="25">
        <f t="shared" ca="1" si="18"/>
        <v>47113</v>
      </c>
      <c r="H146" s="2">
        <f t="shared" si="19"/>
        <v>232160.58153874247</v>
      </c>
      <c r="I146" s="2">
        <f t="shared" si="20"/>
        <v>623.2766748559136</v>
      </c>
      <c r="J146" s="2">
        <f t="shared" si="21"/>
        <v>678.95291978967725</v>
      </c>
      <c r="K146" s="31">
        <f t="shared" si="22"/>
        <v>36769.184248403093</v>
      </c>
      <c r="L146" s="17"/>
    </row>
    <row r="147" spans="1:12" x14ac:dyDescent="0.25">
      <c r="A147" s="25">
        <f t="shared" ca="1" si="13"/>
        <v>47144</v>
      </c>
      <c r="B147" s="2">
        <f t="shared" si="14"/>
        <v>215567.5223547185</v>
      </c>
      <c r="C147" s="2">
        <f t="shared" si="15"/>
        <v>581.98459514672595</v>
      </c>
      <c r="D147" s="2">
        <f t="shared" si="16"/>
        <v>630.43606193710002</v>
      </c>
      <c r="E147" s="31">
        <f t="shared" si="17"/>
        <v>0</v>
      </c>
      <c r="G147" s="25">
        <f t="shared" ca="1" si="18"/>
        <v>47144</v>
      </c>
      <c r="H147" s="2">
        <f t="shared" si="19"/>
        <v>231535.48697358489</v>
      </c>
      <c r="I147" s="2">
        <f t="shared" si="20"/>
        <v>625.09456515758052</v>
      </c>
      <c r="J147" s="2">
        <f t="shared" si="21"/>
        <v>677.13502948801033</v>
      </c>
      <c r="K147" s="31">
        <f t="shared" si="22"/>
        <v>36977.082561919859</v>
      </c>
      <c r="L147" s="17"/>
    </row>
    <row r="148" spans="1:12" x14ac:dyDescent="0.25">
      <c r="A148" s="25">
        <f t="shared" ca="1" si="13"/>
        <v>47175</v>
      </c>
      <c r="B148" s="2">
        <f t="shared" si="14"/>
        <v>214983.84030450261</v>
      </c>
      <c r="C148" s="2">
        <f t="shared" si="15"/>
        <v>583.68205021589256</v>
      </c>
      <c r="D148" s="2">
        <f t="shared" si="16"/>
        <v>628.73860686793341</v>
      </c>
      <c r="E148" s="31">
        <f t="shared" si="17"/>
        <v>0</v>
      </c>
      <c r="G148" s="25">
        <f t="shared" ca="1" si="18"/>
        <v>47175</v>
      </c>
      <c r="H148" s="2">
        <f t="shared" si="19"/>
        <v>230908.56921594561</v>
      </c>
      <c r="I148" s="2">
        <f t="shared" si="20"/>
        <v>626.91775763928877</v>
      </c>
      <c r="J148" s="2">
        <f t="shared" si="21"/>
        <v>675.31183700630208</v>
      </c>
      <c r="K148" s="31">
        <f t="shared" si="22"/>
        <v>37186.156362727044</v>
      </c>
      <c r="L148" s="17"/>
    </row>
    <row r="149" spans="1:12" x14ac:dyDescent="0.25">
      <c r="A149" s="25">
        <f t="shared" ca="1" si="13"/>
        <v>47203</v>
      </c>
      <c r="B149" s="2">
        <f t="shared" si="14"/>
        <v>214398.45584830691</v>
      </c>
      <c r="C149" s="2">
        <f t="shared" si="15"/>
        <v>585.3844561956912</v>
      </c>
      <c r="D149" s="2">
        <f t="shared" si="16"/>
        <v>627.03620088813477</v>
      </c>
      <c r="E149" s="31">
        <f t="shared" si="17"/>
        <v>0</v>
      </c>
      <c r="G149" s="25">
        <f t="shared" ca="1" si="18"/>
        <v>47203</v>
      </c>
      <c r="H149" s="2">
        <f t="shared" si="19"/>
        <v>230279.82294817988</v>
      </c>
      <c r="I149" s="2">
        <f t="shared" si="20"/>
        <v>628.746267765737</v>
      </c>
      <c r="J149" s="2">
        <f t="shared" si="21"/>
        <v>673.48332687985385</v>
      </c>
      <c r="K149" s="31">
        <f t="shared" si="22"/>
        <v>37396.412297200688</v>
      </c>
      <c r="L149" s="17"/>
    </row>
    <row r="150" spans="1:12" x14ac:dyDescent="0.25">
      <c r="A150" s="25">
        <f t="shared" ca="1" si="13"/>
        <v>47234</v>
      </c>
      <c r="B150" s="2">
        <f t="shared" si="14"/>
        <v>213811.36402078066</v>
      </c>
      <c r="C150" s="2">
        <f t="shared" si="15"/>
        <v>587.09182752624929</v>
      </c>
      <c r="D150" s="2">
        <f t="shared" si="16"/>
        <v>625.32882955757668</v>
      </c>
      <c r="E150" s="31">
        <f t="shared" si="17"/>
        <v>0</v>
      </c>
      <c r="G150" s="25">
        <f t="shared" ca="1" si="18"/>
        <v>47234</v>
      </c>
      <c r="H150" s="2">
        <f t="shared" si="19"/>
        <v>229649.24283713315</v>
      </c>
      <c r="I150" s="2">
        <f t="shared" si="20"/>
        <v>630.58011104673483</v>
      </c>
      <c r="J150" s="2">
        <f t="shared" si="21"/>
        <v>671.64948359885602</v>
      </c>
      <c r="K150" s="31">
        <f t="shared" si="22"/>
        <v>37607.857049296414</v>
      </c>
      <c r="L150" s="17"/>
    </row>
    <row r="151" spans="1:12" x14ac:dyDescent="0.25">
      <c r="A151" s="25">
        <f t="shared" ca="1" si="13"/>
        <v>47264</v>
      </c>
      <c r="B151" s="2">
        <f t="shared" si="14"/>
        <v>213222.55984209079</v>
      </c>
      <c r="C151" s="2">
        <f t="shared" si="15"/>
        <v>588.80417868986569</v>
      </c>
      <c r="D151" s="2">
        <f t="shared" si="16"/>
        <v>623.61647839396028</v>
      </c>
      <c r="E151" s="31">
        <f t="shared" si="17"/>
        <v>0</v>
      </c>
      <c r="G151" s="25">
        <f t="shared" ca="1" si="18"/>
        <v>47264</v>
      </c>
      <c r="H151" s="2">
        <f t="shared" si="19"/>
        <v>229016.82353409586</v>
      </c>
      <c r="I151" s="2">
        <f t="shared" si="20"/>
        <v>632.41930303729009</v>
      </c>
      <c r="J151" s="2">
        <f t="shared" si="21"/>
        <v>669.81029160830076</v>
      </c>
      <c r="K151" s="31">
        <f t="shared" si="22"/>
        <v>37820.497340761889</v>
      </c>
      <c r="L151" s="17"/>
    </row>
    <row r="152" spans="1:12" x14ac:dyDescent="0.25">
      <c r="A152" s="25">
        <f t="shared" ca="1" si="13"/>
        <v>47295</v>
      </c>
      <c r="B152" s="2">
        <f t="shared" si="14"/>
        <v>212632.03831787972</v>
      </c>
      <c r="C152" s="2">
        <f t="shared" si="15"/>
        <v>590.52152421106894</v>
      </c>
      <c r="D152" s="2">
        <f t="shared" si="16"/>
        <v>621.89913287275704</v>
      </c>
      <c r="E152" s="31">
        <f t="shared" si="17"/>
        <v>0</v>
      </c>
      <c r="G152" s="25">
        <f t="shared" ca="1" si="18"/>
        <v>47295</v>
      </c>
      <c r="H152" s="2">
        <f t="shared" si="19"/>
        <v>228382.55967475806</v>
      </c>
      <c r="I152" s="2">
        <f t="shared" si="20"/>
        <v>634.26385933781262</v>
      </c>
      <c r="J152" s="2">
        <f t="shared" si="21"/>
        <v>667.96573530777823</v>
      </c>
      <c r="K152" s="31">
        <f t="shared" si="22"/>
        <v>38034.339931350529</v>
      </c>
      <c r="L152" s="17"/>
    </row>
    <row r="153" spans="1:12" x14ac:dyDescent="0.25">
      <c r="A153" s="25">
        <f t="shared" ca="1" si="13"/>
        <v>47325</v>
      </c>
      <c r="B153" s="2">
        <f t="shared" si="14"/>
        <v>212039.79443922304</v>
      </c>
      <c r="C153" s="2">
        <f t="shared" si="15"/>
        <v>592.24387865667541</v>
      </c>
      <c r="D153" s="2">
        <f t="shared" si="16"/>
        <v>620.17677842715057</v>
      </c>
      <c r="E153" s="31">
        <f t="shared" si="17"/>
        <v>0</v>
      </c>
      <c r="G153" s="25">
        <f t="shared" ca="1" si="18"/>
        <v>47325</v>
      </c>
      <c r="H153" s="2">
        <f t="shared" si="19"/>
        <v>227746.44587916386</v>
      </c>
      <c r="I153" s="2">
        <f t="shared" si="20"/>
        <v>636.11379559420152</v>
      </c>
      <c r="J153" s="2">
        <f t="shared" si="21"/>
        <v>666.11579905138933</v>
      </c>
      <c r="K153" s="31">
        <f t="shared" si="22"/>
        <v>38249.391619036382</v>
      </c>
      <c r="L153" s="17"/>
    </row>
    <row r="154" spans="1:12" x14ac:dyDescent="0.25">
      <c r="A154" s="25">
        <f t="shared" ca="1" si="13"/>
        <v>47356</v>
      </c>
      <c r="B154" s="2">
        <f t="shared" si="14"/>
        <v>211445.82318258696</v>
      </c>
      <c r="C154" s="2">
        <f t="shared" si="15"/>
        <v>593.9712566360804</v>
      </c>
      <c r="D154" s="2">
        <f t="shared" si="16"/>
        <v>618.44940044774557</v>
      </c>
      <c r="E154" s="31">
        <f t="shared" si="17"/>
        <v>0</v>
      </c>
      <c r="G154" s="25">
        <f t="shared" ca="1" si="18"/>
        <v>47356</v>
      </c>
      <c r="H154" s="2">
        <f t="shared" si="19"/>
        <v>227108.47675166585</v>
      </c>
      <c r="I154" s="2">
        <f t="shared" si="20"/>
        <v>637.96912749801982</v>
      </c>
      <c r="J154" s="2">
        <f t="shared" si="21"/>
        <v>664.26046714757103</v>
      </c>
      <c r="K154" s="31">
        <f t="shared" si="22"/>
        <v>38465.659240230212</v>
      </c>
      <c r="L154" s="17"/>
    </row>
    <row r="155" spans="1:12" x14ac:dyDescent="0.25">
      <c r="A155" s="25">
        <f t="shared" ca="1" si="13"/>
        <v>47387</v>
      </c>
      <c r="B155" s="2">
        <f t="shared" si="14"/>
        <v>210850.11950978567</v>
      </c>
      <c r="C155" s="2">
        <f t="shared" si="15"/>
        <v>595.70367280128721</v>
      </c>
      <c r="D155" s="2">
        <f t="shared" si="16"/>
        <v>616.71698428253876</v>
      </c>
      <c r="E155" s="31">
        <f t="shared" si="17"/>
        <v>0</v>
      </c>
      <c r="G155" s="25">
        <f t="shared" ca="1" si="18"/>
        <v>47387</v>
      </c>
      <c r="H155" s="2">
        <f t="shared" si="19"/>
        <v>226468.6468808793</v>
      </c>
      <c r="I155" s="2">
        <f t="shared" si="20"/>
        <v>639.82987078655265</v>
      </c>
      <c r="J155" s="2">
        <f t="shared" si="21"/>
        <v>662.3997238590382</v>
      </c>
      <c r="K155" s="31">
        <f t="shared" si="22"/>
        <v>38683.149669996863</v>
      </c>
      <c r="L155" s="17"/>
    </row>
    <row r="156" spans="1:12" x14ac:dyDescent="0.25">
      <c r="A156" s="25">
        <f t="shared" ca="1" si="13"/>
        <v>47417</v>
      </c>
      <c r="B156" s="2">
        <f t="shared" si="14"/>
        <v>210252.67836793873</v>
      </c>
      <c r="C156" s="2">
        <f t="shared" si="15"/>
        <v>597.44114184693626</v>
      </c>
      <c r="D156" s="2">
        <f t="shared" si="16"/>
        <v>614.97951523688971</v>
      </c>
      <c r="E156" s="31">
        <f t="shared" si="17"/>
        <v>0</v>
      </c>
      <c r="G156" s="25">
        <f t="shared" ca="1" si="18"/>
        <v>47417</v>
      </c>
      <c r="H156" s="2">
        <f t="shared" si="19"/>
        <v>225826.95083963629</v>
      </c>
      <c r="I156" s="2">
        <f t="shared" si="20"/>
        <v>641.696041243011</v>
      </c>
      <c r="J156" s="2">
        <f t="shared" si="21"/>
        <v>660.53355340257986</v>
      </c>
      <c r="K156" s="31">
        <f t="shared" si="22"/>
        <v>38901.86982227378</v>
      </c>
      <c r="L156" s="17"/>
    </row>
    <row r="157" spans="1:12" x14ac:dyDescent="0.25">
      <c r="A157" s="25">
        <f t="shared" ca="1" si="13"/>
        <v>47448</v>
      </c>
      <c r="B157" s="2">
        <f t="shared" si="14"/>
        <v>209653.49468942807</v>
      </c>
      <c r="C157" s="2">
        <f t="shared" si="15"/>
        <v>599.18367851065432</v>
      </c>
      <c r="D157" s="2">
        <f t="shared" si="16"/>
        <v>613.23697857317165</v>
      </c>
      <c r="E157" s="31">
        <f t="shared" si="17"/>
        <v>0</v>
      </c>
      <c r="G157" s="25">
        <f t="shared" ca="1" si="18"/>
        <v>47448</v>
      </c>
      <c r="H157" s="2">
        <f t="shared" si="19"/>
        <v>225183.38318493965</v>
      </c>
      <c r="I157" s="2">
        <f t="shared" si="20"/>
        <v>643.56765469664811</v>
      </c>
      <c r="J157" s="2">
        <f t="shared" si="21"/>
        <v>658.66193994894275</v>
      </c>
      <c r="K157" s="31">
        <f t="shared" si="22"/>
        <v>39121.826650090828</v>
      </c>
      <c r="L157" s="17"/>
    </row>
    <row r="158" spans="1:12" x14ac:dyDescent="0.25">
      <c r="A158" s="25">
        <f t="shared" ca="1" si="13"/>
        <v>47478</v>
      </c>
      <c r="B158" s="2">
        <f t="shared" si="14"/>
        <v>209052.56339185507</v>
      </c>
      <c r="C158" s="2">
        <f t="shared" si="15"/>
        <v>600.9312975729963</v>
      </c>
      <c r="D158" s="2">
        <f t="shared" si="16"/>
        <v>611.48935951082967</v>
      </c>
      <c r="E158" s="31">
        <f t="shared" si="17"/>
        <v>0</v>
      </c>
      <c r="G158" s="25">
        <f t="shared" ca="1" si="18"/>
        <v>47478</v>
      </c>
      <c r="H158" s="2">
        <f t="shared" si="19"/>
        <v>224537.93845791681</v>
      </c>
      <c r="I158" s="2">
        <f t="shared" si="20"/>
        <v>645.44472702284679</v>
      </c>
      <c r="J158" s="2">
        <f t="shared" si="21"/>
        <v>656.78486762274406</v>
      </c>
      <c r="K158" s="31">
        <f t="shared" si="22"/>
        <v>39343.027145791311</v>
      </c>
      <c r="L158" s="17"/>
    </row>
    <row r="159" spans="1:12" x14ac:dyDescent="0.25">
      <c r="A159" s="25">
        <f t="shared" ca="1" si="13"/>
        <v>47509</v>
      </c>
      <c r="B159" s="2">
        <f t="shared" si="14"/>
        <v>208449.87937799748</v>
      </c>
      <c r="C159" s="2">
        <f t="shared" si="15"/>
        <v>602.6840138575908</v>
      </c>
      <c r="D159" s="2">
        <f t="shared" si="16"/>
        <v>609.73664322623517</v>
      </c>
      <c r="E159" s="31">
        <f t="shared" si="17"/>
        <v>0</v>
      </c>
      <c r="G159" s="25">
        <f t="shared" ca="1" si="18"/>
        <v>47509</v>
      </c>
      <c r="H159" s="2">
        <f t="shared" si="19"/>
        <v>223890.61118377349</v>
      </c>
      <c r="I159" s="2">
        <f t="shared" si="20"/>
        <v>647.32727414332317</v>
      </c>
      <c r="J159" s="2">
        <f t="shared" si="21"/>
        <v>654.90232050226768</v>
      </c>
      <c r="K159" s="31">
        <f t="shared" si="22"/>
        <v>39565.478341254246</v>
      </c>
      <c r="L159" s="17"/>
    </row>
    <row r="160" spans="1:12" x14ac:dyDescent="0.25">
      <c r="A160" s="25">
        <f t="shared" ca="1" si="13"/>
        <v>47540</v>
      </c>
      <c r="B160" s="2">
        <f t="shared" si="14"/>
        <v>207845.43753576613</v>
      </c>
      <c r="C160" s="2">
        <f t="shared" si="15"/>
        <v>604.4418422313438</v>
      </c>
      <c r="D160" s="2">
        <f t="shared" si="16"/>
        <v>607.97881485248217</v>
      </c>
      <c r="E160" s="31">
        <f t="shared" si="17"/>
        <v>0</v>
      </c>
      <c r="G160" s="25">
        <f t="shared" ca="1" si="18"/>
        <v>47540</v>
      </c>
      <c r="H160" s="2">
        <f t="shared" si="19"/>
        <v>223241.39587174726</v>
      </c>
      <c r="I160" s="2">
        <f t="shared" si="20"/>
        <v>649.21531202624305</v>
      </c>
      <c r="J160" s="2">
        <f t="shared" si="21"/>
        <v>653.0142826193478</v>
      </c>
      <c r="K160" s="31">
        <f t="shared" si="22"/>
        <v>39789.187308117929</v>
      </c>
      <c r="L160" s="17"/>
    </row>
    <row r="161" spans="1:12" x14ac:dyDescent="0.25">
      <c r="A161" s="25">
        <f t="shared" ca="1" si="13"/>
        <v>47568</v>
      </c>
      <c r="B161" s="2">
        <f t="shared" si="14"/>
        <v>207239.23273816163</v>
      </c>
      <c r="C161" s="2">
        <f t="shared" si="15"/>
        <v>606.20479760449689</v>
      </c>
      <c r="D161" s="2">
        <f t="shared" si="16"/>
        <v>606.21585947932908</v>
      </c>
      <c r="E161" s="31">
        <f t="shared" si="17"/>
        <v>0</v>
      </c>
      <c r="G161" s="25">
        <f t="shared" ca="1" si="18"/>
        <v>47568</v>
      </c>
      <c r="H161" s="2">
        <f t="shared" si="19"/>
        <v>222590.28701506092</v>
      </c>
      <c r="I161" s="2">
        <f t="shared" si="20"/>
        <v>651.10885668633841</v>
      </c>
      <c r="J161" s="2">
        <f t="shared" si="21"/>
        <v>651.12073795925244</v>
      </c>
      <c r="K161" s="31">
        <f t="shared" si="22"/>
        <v>40014.161158004732</v>
      </c>
      <c r="L161" s="17"/>
    </row>
    <row r="162" spans="1:12" x14ac:dyDescent="0.25">
      <c r="A162" s="25">
        <f t="shared" ca="1" si="13"/>
        <v>47599</v>
      </c>
      <c r="B162" s="2">
        <f t="shared" si="14"/>
        <v>206631.25984323077</v>
      </c>
      <c r="C162" s="2">
        <f t="shared" si="15"/>
        <v>607.97289493086009</v>
      </c>
      <c r="D162" s="2">
        <f t="shared" si="16"/>
        <v>604.44776215296588</v>
      </c>
      <c r="E162" s="31">
        <f t="shared" si="17"/>
        <v>0</v>
      </c>
      <c r="G162" s="25">
        <f t="shared" ca="1" si="18"/>
        <v>47599</v>
      </c>
      <c r="H162" s="2">
        <f t="shared" si="19"/>
        <v>221937.27909087593</v>
      </c>
      <c r="I162" s="2">
        <f t="shared" si="20"/>
        <v>653.00792418499464</v>
      </c>
      <c r="J162" s="2">
        <f t="shared" si="21"/>
        <v>649.22167046059621</v>
      </c>
      <c r="K162" s="31">
        <f t="shared" si="22"/>
        <v>40240.407042747152</v>
      </c>
      <c r="L162" s="17"/>
    </row>
    <row r="163" spans="1:12" x14ac:dyDescent="0.25">
      <c r="A163" s="25">
        <f t="shared" ca="1" si="13"/>
        <v>47629</v>
      </c>
      <c r="B163" s="2">
        <f t="shared" si="14"/>
        <v>206021.51369402304</v>
      </c>
      <c r="C163" s="2">
        <f t="shared" si="15"/>
        <v>609.74614920772456</v>
      </c>
      <c r="D163" s="2">
        <f t="shared" si="16"/>
        <v>602.67450787610142</v>
      </c>
      <c r="E163" s="31">
        <f t="shared" si="17"/>
        <v>0</v>
      </c>
      <c r="G163" s="25">
        <f t="shared" ca="1" si="18"/>
        <v>47629</v>
      </c>
      <c r="H163" s="2">
        <f t="shared" si="19"/>
        <v>221282.3665602454</v>
      </c>
      <c r="I163" s="2">
        <f t="shared" si="20"/>
        <v>654.9125306305416</v>
      </c>
      <c r="J163" s="2">
        <f t="shared" si="21"/>
        <v>647.31706401504925</v>
      </c>
      <c r="K163" s="31">
        <f t="shared" si="22"/>
        <v>40467.932154615213</v>
      </c>
      <c r="L163" s="17"/>
    </row>
    <row r="164" spans="1:12" x14ac:dyDescent="0.25">
      <c r="A164" s="25">
        <f t="shared" ca="1" si="13"/>
        <v>47660</v>
      </c>
      <c r="B164" s="2">
        <f t="shared" si="14"/>
        <v>205409.98911854677</v>
      </c>
      <c r="C164" s="2">
        <f t="shared" si="15"/>
        <v>611.52457547627</v>
      </c>
      <c r="D164" s="2">
        <f t="shared" si="16"/>
        <v>600.89608160755597</v>
      </c>
      <c r="E164" s="31">
        <f t="shared" si="17"/>
        <v>0</v>
      </c>
      <c r="G164" s="25">
        <f t="shared" ca="1" si="18"/>
        <v>47660</v>
      </c>
      <c r="H164" s="2">
        <f t="shared" si="19"/>
        <v>220625.54386806721</v>
      </c>
      <c r="I164" s="2">
        <f t="shared" si="20"/>
        <v>656.82269217819544</v>
      </c>
      <c r="J164" s="2">
        <f t="shared" si="21"/>
        <v>645.40690246739541</v>
      </c>
      <c r="K164" s="31">
        <f t="shared" si="22"/>
        <v>40696.743726545057</v>
      </c>
      <c r="L164" s="17"/>
    </row>
    <row r="165" spans="1:12" x14ac:dyDescent="0.25">
      <c r="A165" s="25">
        <f t="shared" ca="1" si="13"/>
        <v>47690</v>
      </c>
      <c r="B165" s="2">
        <f t="shared" si="14"/>
        <v>204796.68092972538</v>
      </c>
      <c r="C165" s="2">
        <f t="shared" si="15"/>
        <v>613.3081888213901</v>
      </c>
      <c r="D165" s="2">
        <f t="shared" si="16"/>
        <v>599.11246826243587</v>
      </c>
      <c r="E165" s="31">
        <f t="shared" si="17"/>
        <v>0</v>
      </c>
      <c r="G165" s="25">
        <f t="shared" ca="1" si="18"/>
        <v>47690</v>
      </c>
      <c r="H165" s="2">
        <f t="shared" si="19"/>
        <v>219966.80544303684</v>
      </c>
      <c r="I165" s="2">
        <f t="shared" si="20"/>
        <v>658.73842503037872</v>
      </c>
      <c r="J165" s="2">
        <f t="shared" si="21"/>
        <v>643.49116961521213</v>
      </c>
      <c r="K165" s="31">
        <f t="shared" si="22"/>
        <v>40926.849032368918</v>
      </c>
      <c r="L165" s="17"/>
    </row>
    <row r="166" spans="1:12" x14ac:dyDescent="0.25">
      <c r="A166" s="25">
        <f t="shared" ca="1" si="13"/>
        <v>47721</v>
      </c>
      <c r="B166" s="2">
        <f t="shared" si="14"/>
        <v>204181.58392535325</v>
      </c>
      <c r="C166" s="2">
        <f t="shared" si="15"/>
        <v>615.09700437212905</v>
      </c>
      <c r="D166" s="2">
        <f t="shared" si="16"/>
        <v>597.32365271169692</v>
      </c>
      <c r="E166" s="31">
        <f t="shared" si="17"/>
        <v>0</v>
      </c>
      <c r="G166" s="25">
        <f t="shared" ca="1" si="18"/>
        <v>47721</v>
      </c>
      <c r="H166" s="2">
        <f t="shared" si="19"/>
        <v>219306.14569760012</v>
      </c>
      <c r="I166" s="2">
        <f t="shared" si="20"/>
        <v>660.65974543672041</v>
      </c>
      <c r="J166" s="2">
        <f t="shared" si="21"/>
        <v>641.56984920887044</v>
      </c>
      <c r="K166" s="31">
        <f t="shared" si="22"/>
        <v>41158.255387046316</v>
      </c>
      <c r="L166" s="17"/>
    </row>
    <row r="167" spans="1:12" x14ac:dyDescent="0.25">
      <c r="A167" s="25">
        <f t="shared" ca="1" si="13"/>
        <v>47752</v>
      </c>
      <c r="B167" s="2">
        <f t="shared" si="14"/>
        <v>203564.69288805171</v>
      </c>
      <c r="C167" s="2">
        <f t="shared" si="15"/>
        <v>616.89103730153602</v>
      </c>
      <c r="D167" s="2">
        <f t="shared" si="16"/>
        <v>595.52961978228996</v>
      </c>
      <c r="E167" s="31">
        <f t="shared" si="17"/>
        <v>0</v>
      </c>
      <c r="G167" s="25">
        <f t="shared" ca="1" si="18"/>
        <v>47752</v>
      </c>
      <c r="H167" s="2">
        <f t="shared" si="19"/>
        <v>218643.55902790587</v>
      </c>
      <c r="I167" s="2">
        <f t="shared" si="20"/>
        <v>662.58666969425963</v>
      </c>
      <c r="J167" s="2">
        <f t="shared" si="21"/>
        <v>639.64292495133122</v>
      </c>
      <c r="K167" s="31">
        <f t="shared" si="22"/>
        <v>41390.97014689663</v>
      </c>
      <c r="L167" s="17"/>
    </row>
    <row r="168" spans="1:12" x14ac:dyDescent="0.25">
      <c r="A168" s="25">
        <f t="shared" ref="A168:A231" ca="1" si="23">EDATE(A167,1)</f>
        <v>47782</v>
      </c>
      <c r="B168" s="2">
        <f t="shared" ref="B168:B231" si="24">IF(B167*(1+$C$9)-$C$19&lt;0,0,B167*(1+$C$9)-$C$19)</f>
        <v>202946.00258522469</v>
      </c>
      <c r="C168" s="2">
        <f t="shared" ref="C168:C231" si="25">IF(B167=0,0,$C$19-D168)</f>
        <v>618.69030282701442</v>
      </c>
      <c r="D168" s="2">
        <f t="shared" ref="D168:D231" si="26">IF(B167=0,0,B167*(1+$C$9)-B167)</f>
        <v>593.73035425681155</v>
      </c>
      <c r="E168" s="31">
        <f t="shared" ref="E168:E231" si="27">E167*(1+$B$35)^(1/12)</f>
        <v>0</v>
      </c>
      <c r="G168" s="25">
        <f t="shared" ref="G168:G231" ca="1" si="28">EDATE(G167,1)</f>
        <v>47782</v>
      </c>
      <c r="H168" s="2">
        <f t="shared" ref="H168:H231" si="29">IF(H167*(1+$I$9)-$I$19&lt;0,0,H167*(1+$I$9)-$I$19)</f>
        <v>217979.03981375834</v>
      </c>
      <c r="I168" s="2">
        <f t="shared" ref="I168:I231" si="30">IF(H167=0,0,$I$19-J168)</f>
        <v>664.51921414753292</v>
      </c>
      <c r="J168" s="2">
        <f t="shared" ref="J168:J231" si="31">IF(H167=0,0,H167*(1+$I$9)-H167)</f>
        <v>637.71038049805793</v>
      </c>
      <c r="K168" s="31">
        <f t="shared" ref="K168:K231" si="32">K167*(1+$B$35)^(1/12)</f>
        <v>41625.000709832937</v>
      </c>
      <c r="L168" s="17"/>
    </row>
    <row r="169" spans="1:12" x14ac:dyDescent="0.25">
      <c r="A169" s="25">
        <f t="shared" ca="1" si="23"/>
        <v>47813</v>
      </c>
      <c r="B169" s="2">
        <f t="shared" si="24"/>
        <v>202325.50776901442</v>
      </c>
      <c r="C169" s="2">
        <f t="shared" si="25"/>
        <v>620.49481621026371</v>
      </c>
      <c r="D169" s="2">
        <f t="shared" si="26"/>
        <v>591.92584087356227</v>
      </c>
      <c r="E169" s="31">
        <f t="shared" si="27"/>
        <v>0</v>
      </c>
      <c r="G169" s="25">
        <f t="shared" ca="1" si="28"/>
        <v>47813</v>
      </c>
      <c r="H169" s="2">
        <f t="shared" si="29"/>
        <v>217312.58241856954</v>
      </c>
      <c r="I169" s="2">
        <f t="shared" si="30"/>
        <v>666.45739518880714</v>
      </c>
      <c r="J169" s="2">
        <f t="shared" si="31"/>
        <v>635.77219945678371</v>
      </c>
      <c r="K169" s="31">
        <f t="shared" si="32"/>
        <v>41860.354515597181</v>
      </c>
      <c r="L169" s="17"/>
    </row>
    <row r="170" spans="1:12" x14ac:dyDescent="0.25">
      <c r="A170" s="25">
        <f t="shared" ca="1" si="23"/>
        <v>47843</v>
      </c>
      <c r="B170" s="2">
        <f t="shared" si="24"/>
        <v>201703.20317625688</v>
      </c>
      <c r="C170" s="2">
        <f t="shared" si="25"/>
        <v>622.30459275754129</v>
      </c>
      <c r="D170" s="2">
        <f t="shared" si="26"/>
        <v>590.11606432628469</v>
      </c>
      <c r="E170" s="31">
        <f t="shared" si="27"/>
        <v>0</v>
      </c>
      <c r="G170" s="25">
        <f t="shared" ca="1" si="28"/>
        <v>47843</v>
      </c>
      <c r="H170" s="2">
        <f t="shared" si="29"/>
        <v>216644.18118931146</v>
      </c>
      <c r="I170" s="2">
        <f t="shared" si="30"/>
        <v>668.40122925807941</v>
      </c>
      <c r="J170" s="2">
        <f t="shared" si="31"/>
        <v>633.82836538751144</v>
      </c>
      <c r="K170" s="31">
        <f t="shared" si="32"/>
        <v>42097.039045996695</v>
      </c>
      <c r="L170" s="17"/>
    </row>
    <row r="171" spans="1:12" x14ac:dyDescent="0.25">
      <c r="A171" s="25">
        <f t="shared" ca="1" si="23"/>
        <v>47874</v>
      </c>
      <c r="B171" s="2">
        <f t="shared" si="24"/>
        <v>201079.08352843713</v>
      </c>
      <c r="C171" s="2">
        <f t="shared" si="25"/>
        <v>624.11964781974984</v>
      </c>
      <c r="D171" s="2">
        <f t="shared" si="26"/>
        <v>588.30100926407613</v>
      </c>
      <c r="E171" s="31">
        <f t="shared" si="27"/>
        <v>0</v>
      </c>
      <c r="G171" s="25">
        <f t="shared" ca="1" si="28"/>
        <v>47874</v>
      </c>
      <c r="H171" s="2">
        <f t="shared" si="29"/>
        <v>215973.83045646804</v>
      </c>
      <c r="I171" s="2">
        <f t="shared" si="30"/>
        <v>670.35073284342639</v>
      </c>
      <c r="J171" s="2">
        <f t="shared" si="31"/>
        <v>631.87886180216447</v>
      </c>
      <c r="K171" s="31">
        <f t="shared" si="32"/>
        <v>42335.061825142038</v>
      </c>
      <c r="L171" s="17"/>
    </row>
    <row r="172" spans="1:12" x14ac:dyDescent="0.25">
      <c r="A172" s="25">
        <f t="shared" ca="1" si="23"/>
        <v>47905</v>
      </c>
      <c r="B172" s="2">
        <f t="shared" si="24"/>
        <v>200453.14353164457</v>
      </c>
      <c r="C172" s="2">
        <f t="shared" si="25"/>
        <v>625.93999679255376</v>
      </c>
      <c r="D172" s="2">
        <f t="shared" si="26"/>
        <v>586.48066029127222</v>
      </c>
      <c r="E172" s="31">
        <f t="shared" si="27"/>
        <v>0</v>
      </c>
      <c r="G172" s="25">
        <f t="shared" ca="1" si="28"/>
        <v>47905</v>
      </c>
      <c r="H172" s="2">
        <f t="shared" si="29"/>
        <v>215301.52453398716</v>
      </c>
      <c r="I172" s="2">
        <f t="shared" si="30"/>
        <v>672.30592248088783</v>
      </c>
      <c r="J172" s="2">
        <f t="shared" si="31"/>
        <v>629.92367216470302</v>
      </c>
      <c r="K172" s="31">
        <f t="shared" si="32"/>
        <v>42574.430419686185</v>
      </c>
      <c r="L172" s="17"/>
    </row>
    <row r="173" spans="1:12" x14ac:dyDescent="0.25">
      <c r="A173" s="25">
        <f t="shared" ca="1" si="23"/>
        <v>47933</v>
      </c>
      <c r="B173" s="2">
        <f t="shared" si="24"/>
        <v>199825.37787652804</v>
      </c>
      <c r="C173" s="2">
        <f t="shared" si="25"/>
        <v>627.76565511652461</v>
      </c>
      <c r="D173" s="2">
        <f t="shared" si="26"/>
        <v>584.65500196730136</v>
      </c>
      <c r="E173" s="31">
        <f t="shared" si="27"/>
        <v>0</v>
      </c>
      <c r="G173" s="25">
        <f t="shared" ca="1" si="28"/>
        <v>47933</v>
      </c>
      <c r="H173" s="2">
        <f t="shared" si="29"/>
        <v>214627.25771923238</v>
      </c>
      <c r="I173" s="2">
        <f t="shared" si="30"/>
        <v>674.26681475478676</v>
      </c>
      <c r="J173" s="2">
        <f t="shared" si="31"/>
        <v>627.96277989080409</v>
      </c>
      <c r="K173" s="31">
        <f t="shared" si="32"/>
        <v>42815.152439065059</v>
      </c>
      <c r="L173" s="17"/>
    </row>
    <row r="174" spans="1:12" x14ac:dyDescent="0.25">
      <c r="A174" s="25">
        <f t="shared" ca="1" si="23"/>
        <v>47964</v>
      </c>
      <c r="B174" s="2">
        <f t="shared" si="24"/>
        <v>199195.78123825075</v>
      </c>
      <c r="C174" s="2">
        <f t="shared" si="25"/>
        <v>629.59663827728673</v>
      </c>
      <c r="D174" s="2">
        <f t="shared" si="26"/>
        <v>582.82401880653924</v>
      </c>
      <c r="E174" s="31">
        <f t="shared" si="27"/>
        <v>0</v>
      </c>
      <c r="G174" s="25">
        <f t="shared" ca="1" si="28"/>
        <v>47964</v>
      </c>
      <c r="H174" s="2">
        <f t="shared" si="29"/>
        <v>213951.02429293457</v>
      </c>
      <c r="I174" s="2">
        <f t="shared" si="30"/>
        <v>676.23342629781678</v>
      </c>
      <c r="J174" s="2">
        <f t="shared" si="31"/>
        <v>625.99616834777407</v>
      </c>
      <c r="K174" s="31">
        <f t="shared" si="32"/>
        <v>43057.235535739455</v>
      </c>
      <c r="L174" s="17"/>
    </row>
    <row r="175" spans="1:12" x14ac:dyDescent="0.25">
      <c r="A175" s="25">
        <f t="shared" ca="1" si="23"/>
        <v>47994</v>
      </c>
      <c r="B175" s="2">
        <f t="shared" si="24"/>
        <v>198564.34827644515</v>
      </c>
      <c r="C175" s="2">
        <f t="shared" si="25"/>
        <v>631.43296180560446</v>
      </c>
      <c r="D175" s="2">
        <f t="shared" si="26"/>
        <v>580.98769527822151</v>
      </c>
      <c r="E175" s="31">
        <f t="shared" si="27"/>
        <v>0</v>
      </c>
      <c r="G175" s="25">
        <f t="shared" ca="1" si="28"/>
        <v>47994</v>
      </c>
      <c r="H175" s="2">
        <f t="shared" si="29"/>
        <v>213272.81851914339</v>
      </c>
      <c r="I175" s="2">
        <f t="shared" si="30"/>
        <v>678.20577379118754</v>
      </c>
      <c r="J175" s="2">
        <f t="shared" si="31"/>
        <v>624.02382085440331</v>
      </c>
      <c r="K175" s="31">
        <f t="shared" si="32"/>
        <v>43300.687405438279</v>
      </c>
      <c r="L175" s="17"/>
    </row>
    <row r="176" spans="1:12" x14ac:dyDescent="0.25">
      <c r="A176" s="25">
        <f t="shared" ca="1" si="23"/>
        <v>48025</v>
      </c>
      <c r="B176" s="2">
        <f t="shared" si="24"/>
        <v>197931.07363516762</v>
      </c>
      <c r="C176" s="2">
        <f t="shared" si="25"/>
        <v>633.27464127752773</v>
      </c>
      <c r="D176" s="2">
        <f t="shared" si="26"/>
        <v>579.14601580629824</v>
      </c>
      <c r="E176" s="31">
        <f t="shared" si="27"/>
        <v>0</v>
      </c>
      <c r="G176" s="25">
        <f t="shared" ca="1" si="28"/>
        <v>48025</v>
      </c>
      <c r="H176" s="2">
        <f t="shared" si="29"/>
        <v>212592.63464517865</v>
      </c>
      <c r="I176" s="2">
        <f t="shared" si="30"/>
        <v>680.18387396474122</v>
      </c>
      <c r="J176" s="2">
        <f t="shared" si="31"/>
        <v>622.04572068084963</v>
      </c>
      <c r="K176" s="31">
        <f t="shared" si="32"/>
        <v>43545.515787403216</v>
      </c>
      <c r="L176" s="17"/>
    </row>
    <row r="177" spans="1:12" x14ac:dyDescent="0.25">
      <c r="A177" s="25">
        <f t="shared" ca="1" si="23"/>
        <v>48055</v>
      </c>
      <c r="B177" s="2">
        <f t="shared" si="24"/>
        <v>197295.95194285302</v>
      </c>
      <c r="C177" s="2">
        <f t="shared" si="25"/>
        <v>635.12169231459575</v>
      </c>
      <c r="D177" s="2">
        <f t="shared" si="26"/>
        <v>577.29896476923022</v>
      </c>
      <c r="E177" s="31">
        <f t="shared" si="27"/>
        <v>0</v>
      </c>
      <c r="G177" s="25">
        <f t="shared" ca="1" si="28"/>
        <v>48055</v>
      </c>
      <c r="H177" s="2">
        <f t="shared" si="29"/>
        <v>211910.4669015815</v>
      </c>
      <c r="I177" s="2">
        <f t="shared" si="30"/>
        <v>682.16774359715623</v>
      </c>
      <c r="J177" s="2">
        <f t="shared" si="31"/>
        <v>620.06185104843462</v>
      </c>
      <c r="K177" s="31">
        <f t="shared" si="32"/>
        <v>43791.728464634747</v>
      </c>
      <c r="L177" s="17"/>
    </row>
    <row r="178" spans="1:12" x14ac:dyDescent="0.25">
      <c r="A178" s="25">
        <f t="shared" ca="1" si="23"/>
        <v>48086</v>
      </c>
      <c r="B178" s="2">
        <f t="shared" si="24"/>
        <v>196658.97781226918</v>
      </c>
      <c r="C178" s="2">
        <f t="shared" si="25"/>
        <v>636.974130583837</v>
      </c>
      <c r="D178" s="2">
        <f t="shared" si="26"/>
        <v>575.44652649998898</v>
      </c>
      <c r="E178" s="31">
        <f t="shared" si="27"/>
        <v>0</v>
      </c>
      <c r="G178" s="25">
        <f t="shared" ca="1" si="28"/>
        <v>48086</v>
      </c>
      <c r="H178" s="2">
        <f t="shared" si="29"/>
        <v>211226.30950206553</v>
      </c>
      <c r="I178" s="2">
        <f t="shared" si="30"/>
        <v>684.15739951597629</v>
      </c>
      <c r="J178" s="2">
        <f t="shared" si="31"/>
        <v>618.07219512961456</v>
      </c>
      <c r="K178" s="31">
        <f t="shared" si="32"/>
        <v>44039.333264139568</v>
      </c>
      <c r="L178" s="17"/>
    </row>
    <row r="179" spans="1:12" x14ac:dyDescent="0.25">
      <c r="A179" s="25">
        <f t="shared" ca="1" si="23"/>
        <v>48117</v>
      </c>
      <c r="B179" s="2">
        <f t="shared" si="24"/>
        <v>196020.14584047114</v>
      </c>
      <c r="C179" s="2">
        <f t="shared" si="25"/>
        <v>638.83197179803119</v>
      </c>
      <c r="D179" s="2">
        <f t="shared" si="26"/>
        <v>573.58868528579478</v>
      </c>
      <c r="E179" s="31">
        <f t="shared" si="27"/>
        <v>0</v>
      </c>
      <c r="G179" s="25">
        <f t="shared" ca="1" si="28"/>
        <v>48117</v>
      </c>
      <c r="H179" s="2">
        <f t="shared" si="29"/>
        <v>210540.15664346764</v>
      </c>
      <c r="I179" s="2">
        <f t="shared" si="30"/>
        <v>686.15285859790151</v>
      </c>
      <c r="J179" s="2">
        <f t="shared" si="31"/>
        <v>616.07673604768934</v>
      </c>
      <c r="K179" s="31">
        <f t="shared" si="32"/>
        <v>44288.338057179404</v>
      </c>
      <c r="L179" s="17"/>
    </row>
    <row r="180" spans="1:12" x14ac:dyDescent="0.25">
      <c r="A180" s="25">
        <f t="shared" ca="1" si="23"/>
        <v>48147</v>
      </c>
      <c r="B180" s="2">
        <f t="shared" si="24"/>
        <v>195379.45060875535</v>
      </c>
      <c r="C180" s="2">
        <f t="shared" si="25"/>
        <v>640.69523171579658</v>
      </c>
      <c r="D180" s="2">
        <f t="shared" si="26"/>
        <v>571.72542536802939</v>
      </c>
      <c r="E180" s="31">
        <f t="shared" si="27"/>
        <v>0</v>
      </c>
      <c r="G180" s="25">
        <f t="shared" ca="1" si="28"/>
        <v>48147</v>
      </c>
      <c r="H180" s="2">
        <f t="shared" si="29"/>
        <v>209852.00250569882</v>
      </c>
      <c r="I180" s="2">
        <f t="shared" si="30"/>
        <v>688.15413776881746</v>
      </c>
      <c r="J180" s="2">
        <f t="shared" si="31"/>
        <v>614.07545687677339</v>
      </c>
      <c r="K180" s="31">
        <f t="shared" si="32"/>
        <v>44538.750759521252</v>
      </c>
      <c r="L180" s="17"/>
    </row>
    <row r="181" spans="1:12" x14ac:dyDescent="0.25">
      <c r="A181" s="25">
        <f t="shared" ca="1" si="23"/>
        <v>48178</v>
      </c>
      <c r="B181" s="2">
        <f t="shared" si="24"/>
        <v>194736.88668261372</v>
      </c>
      <c r="C181" s="2">
        <f t="shared" si="25"/>
        <v>642.56392614161905</v>
      </c>
      <c r="D181" s="2">
        <f t="shared" si="26"/>
        <v>569.85673094220692</v>
      </c>
      <c r="E181" s="31">
        <f t="shared" si="27"/>
        <v>0</v>
      </c>
      <c r="G181" s="25">
        <f t="shared" ca="1" si="28"/>
        <v>48178</v>
      </c>
      <c r="H181" s="2">
        <f t="shared" si="29"/>
        <v>209161.84125169486</v>
      </c>
      <c r="I181" s="2">
        <f t="shared" si="30"/>
        <v>690.16125400396982</v>
      </c>
      <c r="J181" s="2">
        <f t="shared" si="31"/>
        <v>612.06834064162103</v>
      </c>
      <c r="K181" s="31">
        <f t="shared" si="32"/>
        <v>44790.57933168899</v>
      </c>
      <c r="L181" s="17"/>
    </row>
    <row r="182" spans="1:12" x14ac:dyDescent="0.25">
      <c r="A182" s="25">
        <f t="shared" ca="1" si="23"/>
        <v>48208</v>
      </c>
      <c r="B182" s="2">
        <f t="shared" si="24"/>
        <v>194092.44861168752</v>
      </c>
      <c r="C182" s="2">
        <f t="shared" si="25"/>
        <v>644.43807092620136</v>
      </c>
      <c r="D182" s="2">
        <f t="shared" si="26"/>
        <v>567.98258615762461</v>
      </c>
      <c r="E182" s="31">
        <f t="shared" si="27"/>
        <v>0</v>
      </c>
      <c r="G182" s="25">
        <f t="shared" ca="1" si="28"/>
        <v>48208</v>
      </c>
      <c r="H182" s="2">
        <f t="shared" si="29"/>
        <v>208469.66702736673</v>
      </c>
      <c r="I182" s="2">
        <f t="shared" si="30"/>
        <v>692.17422432813896</v>
      </c>
      <c r="J182" s="2">
        <f t="shared" si="31"/>
        <v>610.05537031745189</v>
      </c>
      <c r="K182" s="31">
        <f t="shared" si="32"/>
        <v>45043.831779216467</v>
      </c>
      <c r="L182" s="17"/>
    </row>
    <row r="183" spans="1:12" x14ac:dyDescent="0.25">
      <c r="A183" s="25">
        <f t="shared" ca="1" si="23"/>
        <v>48239</v>
      </c>
      <c r="B183" s="2">
        <f t="shared" si="24"/>
        <v>193446.13092972111</v>
      </c>
      <c r="C183" s="2">
        <f t="shared" si="25"/>
        <v>646.31768196640496</v>
      </c>
      <c r="D183" s="2">
        <f t="shared" si="26"/>
        <v>566.10297511742101</v>
      </c>
      <c r="E183" s="31">
        <f t="shared" si="27"/>
        <v>0</v>
      </c>
      <c r="G183" s="25">
        <f t="shared" ca="1" si="28"/>
        <v>48239</v>
      </c>
      <c r="H183" s="2">
        <f t="shared" si="29"/>
        <v>207775.47396155098</v>
      </c>
      <c r="I183" s="2">
        <f t="shared" si="30"/>
        <v>694.19306581575643</v>
      </c>
      <c r="J183" s="2">
        <f t="shared" si="31"/>
        <v>608.03652882983442</v>
      </c>
      <c r="K183" s="31">
        <f t="shared" si="32"/>
        <v>45298.516152901982</v>
      </c>
      <c r="L183" s="17"/>
    </row>
    <row r="184" spans="1:12" x14ac:dyDescent="0.25">
      <c r="A184" s="25">
        <f t="shared" ca="1" si="23"/>
        <v>48270</v>
      </c>
      <c r="B184" s="2">
        <f t="shared" si="24"/>
        <v>192797.92815451563</v>
      </c>
      <c r="C184" s="2">
        <f t="shared" si="25"/>
        <v>648.20277520548279</v>
      </c>
      <c r="D184" s="2">
        <f t="shared" si="26"/>
        <v>564.21788187834318</v>
      </c>
      <c r="E184" s="31">
        <f t="shared" si="27"/>
        <v>0</v>
      </c>
      <c r="G184" s="25">
        <f t="shared" ca="1" si="28"/>
        <v>48270</v>
      </c>
      <c r="H184" s="2">
        <f t="shared" si="29"/>
        <v>207079.25616595993</v>
      </c>
      <c r="I184" s="2">
        <f t="shared" si="30"/>
        <v>696.21779559105039</v>
      </c>
      <c r="J184" s="2">
        <f t="shared" si="31"/>
        <v>606.01179905454046</v>
      </c>
      <c r="K184" s="31">
        <f t="shared" si="32"/>
        <v>45554.640549064214</v>
      </c>
      <c r="L184" s="17"/>
    </row>
    <row r="185" spans="1:12" x14ac:dyDescent="0.25">
      <c r="A185" s="25">
        <f t="shared" ca="1" si="23"/>
        <v>48299</v>
      </c>
      <c r="B185" s="2">
        <f t="shared" si="24"/>
        <v>192147.83478788246</v>
      </c>
      <c r="C185" s="2">
        <f t="shared" si="25"/>
        <v>650.09336663316662</v>
      </c>
      <c r="D185" s="2">
        <f t="shared" si="26"/>
        <v>562.32729045065935</v>
      </c>
      <c r="E185" s="31">
        <f t="shared" si="27"/>
        <v>0</v>
      </c>
      <c r="G185" s="25">
        <f t="shared" ca="1" si="28"/>
        <v>48299</v>
      </c>
      <c r="H185" s="2">
        <f t="shared" si="29"/>
        <v>206381.00773513174</v>
      </c>
      <c r="I185" s="2">
        <f t="shared" si="30"/>
        <v>698.2484308281912</v>
      </c>
      <c r="J185" s="2">
        <f t="shared" si="31"/>
        <v>603.98116381739965</v>
      </c>
      <c r="K185" s="31">
        <f t="shared" si="32"/>
        <v>45812.21310979961</v>
      </c>
      <c r="L185" s="17"/>
    </row>
    <row r="186" spans="1:12" x14ac:dyDescent="0.25">
      <c r="A186" s="25">
        <f t="shared" ca="1" si="23"/>
        <v>48330</v>
      </c>
      <c r="B186" s="2">
        <f t="shared" si="24"/>
        <v>191495.84531559661</v>
      </c>
      <c r="C186" s="2">
        <f t="shared" si="25"/>
        <v>651.98947228584166</v>
      </c>
      <c r="D186" s="2">
        <f t="shared" si="26"/>
        <v>560.43118479798432</v>
      </c>
      <c r="E186" s="31">
        <f t="shared" si="27"/>
        <v>0</v>
      </c>
      <c r="G186" s="25">
        <f t="shared" ca="1" si="28"/>
        <v>48330</v>
      </c>
      <c r="H186" s="2">
        <f t="shared" si="29"/>
        <v>205680.72274638028</v>
      </c>
      <c r="I186" s="2">
        <f t="shared" si="30"/>
        <v>700.28498875146602</v>
      </c>
      <c r="J186" s="2">
        <f t="shared" si="31"/>
        <v>601.94460589412483</v>
      </c>
      <c r="K186" s="31">
        <f t="shared" si="32"/>
        <v>46071.242023241211</v>
      </c>
      <c r="L186" s="17"/>
    </row>
    <row r="187" spans="1:12" x14ac:dyDescent="0.25">
      <c r="A187" s="25">
        <f t="shared" ca="1" si="23"/>
        <v>48360</v>
      </c>
      <c r="B187" s="2">
        <f t="shared" si="24"/>
        <v>190841.95420734995</v>
      </c>
      <c r="C187" s="2">
        <f t="shared" si="25"/>
        <v>653.89110824666295</v>
      </c>
      <c r="D187" s="2">
        <f t="shared" si="26"/>
        <v>558.52954883716302</v>
      </c>
      <c r="E187" s="31">
        <f t="shared" si="27"/>
        <v>0</v>
      </c>
      <c r="G187" s="25">
        <f t="shared" ca="1" si="28"/>
        <v>48360</v>
      </c>
      <c r="H187" s="2">
        <f t="shared" si="29"/>
        <v>204978.39525974498</v>
      </c>
      <c r="I187" s="2">
        <f t="shared" si="30"/>
        <v>702.32748663530788</v>
      </c>
      <c r="J187" s="2">
        <f t="shared" si="31"/>
        <v>599.90210801028297</v>
      </c>
      <c r="K187" s="31">
        <f t="shared" si="32"/>
        <v>46331.735523818956</v>
      </c>
      <c r="L187" s="17"/>
    </row>
    <row r="188" spans="1:12" x14ac:dyDescent="0.25">
      <c r="A188" s="25">
        <f t="shared" ca="1" si="23"/>
        <v>48391</v>
      </c>
      <c r="B188" s="2">
        <f t="shared" si="24"/>
        <v>190186.15591670421</v>
      </c>
      <c r="C188" s="2">
        <f t="shared" si="25"/>
        <v>655.79829064573005</v>
      </c>
      <c r="D188" s="2">
        <f t="shared" si="26"/>
        <v>556.62236643809592</v>
      </c>
      <c r="E188" s="31">
        <f t="shared" si="27"/>
        <v>0</v>
      </c>
      <c r="G188" s="25">
        <f t="shared" ca="1" si="28"/>
        <v>48391</v>
      </c>
      <c r="H188" s="2">
        <f t="shared" si="29"/>
        <v>204274.01931794031</v>
      </c>
      <c r="I188" s="2">
        <f t="shared" si="30"/>
        <v>704.37594180467408</v>
      </c>
      <c r="J188" s="2">
        <f t="shared" si="31"/>
        <v>597.85365284091677</v>
      </c>
      <c r="K188" s="31">
        <f t="shared" si="32"/>
        <v>46593.701892521436</v>
      </c>
      <c r="L188" s="17"/>
    </row>
    <row r="189" spans="1:12" x14ac:dyDescent="0.25">
      <c r="A189" s="25">
        <f t="shared" ca="1" si="23"/>
        <v>48421</v>
      </c>
      <c r="B189" s="2">
        <f t="shared" si="24"/>
        <v>189528.4448810441</v>
      </c>
      <c r="C189" s="2">
        <f t="shared" si="25"/>
        <v>657.71103566011607</v>
      </c>
      <c r="D189" s="2">
        <f t="shared" si="26"/>
        <v>554.7096214237099</v>
      </c>
      <c r="E189" s="31">
        <f t="shared" si="27"/>
        <v>0</v>
      </c>
      <c r="G189" s="25">
        <f t="shared" ca="1" si="28"/>
        <v>48421</v>
      </c>
      <c r="H189" s="2">
        <f t="shared" si="29"/>
        <v>203567.58894630539</v>
      </c>
      <c r="I189" s="2">
        <f t="shared" si="30"/>
        <v>706.43037163492977</v>
      </c>
      <c r="J189" s="2">
        <f t="shared" si="31"/>
        <v>595.79922301066108</v>
      </c>
      <c r="K189" s="31">
        <f t="shared" si="32"/>
        <v>46857.149457159176</v>
      </c>
      <c r="L189" s="17"/>
    </row>
    <row r="190" spans="1:12" x14ac:dyDescent="0.25">
      <c r="A190" s="25">
        <f t="shared" ca="1" si="23"/>
        <v>48452</v>
      </c>
      <c r="B190" s="2">
        <f t="shared" si="24"/>
        <v>188868.81552152999</v>
      </c>
      <c r="C190" s="2">
        <f t="shared" si="25"/>
        <v>659.62935951410054</v>
      </c>
      <c r="D190" s="2">
        <f t="shared" si="26"/>
        <v>552.79129756972543</v>
      </c>
      <c r="E190" s="31">
        <f t="shared" si="27"/>
        <v>0</v>
      </c>
      <c r="G190" s="25">
        <f t="shared" ca="1" si="28"/>
        <v>48452</v>
      </c>
      <c r="H190" s="2">
        <f t="shared" si="29"/>
        <v>202859.0981527532</v>
      </c>
      <c r="I190" s="2">
        <f t="shared" si="30"/>
        <v>708.49079355219715</v>
      </c>
      <c r="J190" s="2">
        <f t="shared" si="31"/>
        <v>593.7388010933937</v>
      </c>
      <c r="K190" s="31">
        <f t="shared" si="32"/>
        <v>47122.086592629334</v>
      </c>
      <c r="L190" s="17"/>
    </row>
    <row r="191" spans="1:12" x14ac:dyDescent="0.25">
      <c r="A191" s="25">
        <f t="shared" ca="1" si="23"/>
        <v>48483</v>
      </c>
      <c r="B191" s="2">
        <f t="shared" si="24"/>
        <v>188207.26224305062</v>
      </c>
      <c r="C191" s="2">
        <f t="shared" si="25"/>
        <v>661.55327847937315</v>
      </c>
      <c r="D191" s="2">
        <f t="shared" si="26"/>
        <v>550.86737860445282</v>
      </c>
      <c r="E191" s="31">
        <f t="shared" si="27"/>
        <v>0</v>
      </c>
      <c r="G191" s="25">
        <f t="shared" ca="1" si="28"/>
        <v>48483</v>
      </c>
      <c r="H191" s="2">
        <f t="shared" si="29"/>
        <v>202148.54092771982</v>
      </c>
      <c r="I191" s="2">
        <f t="shared" si="30"/>
        <v>710.55722503338461</v>
      </c>
      <c r="J191" s="2">
        <f t="shared" si="31"/>
        <v>591.67236961220624</v>
      </c>
      <c r="K191" s="31">
        <f t="shared" si="32"/>
        <v>47388.521721181962</v>
      </c>
      <c r="L191" s="17"/>
    </row>
    <row r="192" spans="1:12" x14ac:dyDescent="0.25">
      <c r="A192" s="25">
        <f t="shared" ca="1" si="23"/>
        <v>48513</v>
      </c>
      <c r="B192" s="2">
        <f t="shared" si="24"/>
        <v>187543.7794341757</v>
      </c>
      <c r="C192" s="2">
        <f t="shared" si="25"/>
        <v>663.48280887491728</v>
      </c>
      <c r="D192" s="2">
        <f t="shared" si="26"/>
        <v>548.93784820890869</v>
      </c>
      <c r="E192" s="31">
        <f t="shared" si="27"/>
        <v>0</v>
      </c>
      <c r="G192" s="25">
        <f t="shared" ca="1" si="28"/>
        <v>48513</v>
      </c>
      <c r="H192" s="2">
        <f t="shared" si="29"/>
        <v>201435.91124411341</v>
      </c>
      <c r="I192" s="2">
        <f t="shared" si="30"/>
        <v>712.62968360641958</v>
      </c>
      <c r="J192" s="2">
        <f t="shared" si="31"/>
        <v>589.59991103917127</v>
      </c>
      <c r="K192" s="31">
        <f t="shared" si="32"/>
        <v>47656.463312687738</v>
      </c>
      <c r="L192" s="17"/>
    </row>
    <row r="193" spans="1:12" x14ac:dyDescent="0.25">
      <c r="A193" s="25">
        <f t="shared" ca="1" si="23"/>
        <v>48544</v>
      </c>
      <c r="B193" s="2">
        <f t="shared" si="24"/>
        <v>186878.36146710822</v>
      </c>
      <c r="C193" s="2">
        <f t="shared" si="25"/>
        <v>665.41796706747573</v>
      </c>
      <c r="D193" s="2">
        <f t="shared" si="26"/>
        <v>547.00269001635024</v>
      </c>
      <c r="E193" s="31">
        <f t="shared" si="27"/>
        <v>0</v>
      </c>
      <c r="G193" s="25">
        <f t="shared" ca="1" si="28"/>
        <v>48544</v>
      </c>
      <c r="H193" s="2">
        <f t="shared" si="29"/>
        <v>200721.20305726316</v>
      </c>
      <c r="I193" s="2">
        <f t="shared" si="30"/>
        <v>714.70818685024847</v>
      </c>
      <c r="J193" s="2">
        <f t="shared" si="31"/>
        <v>587.52140779534238</v>
      </c>
      <c r="K193" s="31">
        <f t="shared" si="32"/>
        <v>47925.91988490722</v>
      </c>
      <c r="L193" s="17"/>
    </row>
    <row r="194" spans="1:12" x14ac:dyDescent="0.25">
      <c r="A194" s="25">
        <f t="shared" ca="1" si="23"/>
        <v>48574</v>
      </c>
      <c r="B194" s="2">
        <f t="shared" si="24"/>
        <v>186211.00269763678</v>
      </c>
      <c r="C194" s="2">
        <f t="shared" si="25"/>
        <v>667.35876947143424</v>
      </c>
      <c r="D194" s="2">
        <f t="shared" si="26"/>
        <v>545.06188761239173</v>
      </c>
      <c r="E194" s="31">
        <f t="shared" si="27"/>
        <v>0</v>
      </c>
      <c r="G194" s="25">
        <f t="shared" ca="1" si="28"/>
        <v>48574</v>
      </c>
      <c r="H194" s="2">
        <f t="shared" si="29"/>
        <v>200004.41030486792</v>
      </c>
      <c r="I194" s="2">
        <f t="shared" si="30"/>
        <v>716.79275239524418</v>
      </c>
      <c r="J194" s="2">
        <f t="shared" si="31"/>
        <v>585.43684225034667</v>
      </c>
      <c r="K194" s="31">
        <f t="shared" si="32"/>
        <v>48196.900003761621</v>
      </c>
      <c r="L194" s="17"/>
    </row>
    <row r="195" spans="1:12" x14ac:dyDescent="0.25">
      <c r="A195" s="25">
        <f t="shared" ca="1" si="23"/>
        <v>48605</v>
      </c>
      <c r="B195" s="2">
        <f t="shared" si="24"/>
        <v>185541.69746508772</v>
      </c>
      <c r="C195" s="2">
        <f t="shared" si="25"/>
        <v>669.30523254905438</v>
      </c>
      <c r="D195" s="2">
        <f t="shared" si="26"/>
        <v>543.11542453477159</v>
      </c>
      <c r="E195" s="31">
        <f t="shared" si="27"/>
        <v>0</v>
      </c>
      <c r="G195" s="25">
        <f t="shared" ca="1" si="28"/>
        <v>48605</v>
      </c>
      <c r="H195" s="2">
        <f t="shared" si="29"/>
        <v>199285.52690694487</v>
      </c>
      <c r="I195" s="2">
        <f t="shared" si="30"/>
        <v>718.88339792306056</v>
      </c>
      <c r="J195" s="2">
        <f t="shared" si="31"/>
        <v>583.34619672253029</v>
      </c>
      <c r="K195" s="31">
        <f t="shared" si="32"/>
        <v>48469.412283605125</v>
      </c>
      <c r="L195" s="17"/>
    </row>
    <row r="196" spans="1:12" x14ac:dyDescent="0.25">
      <c r="A196" s="25">
        <f t="shared" ca="1" si="23"/>
        <v>48636</v>
      </c>
      <c r="B196" s="2">
        <f t="shared" si="24"/>
        <v>184870.44009227707</v>
      </c>
      <c r="C196" s="2">
        <f t="shared" si="25"/>
        <v>671.25737281064812</v>
      </c>
      <c r="D196" s="2">
        <f t="shared" si="26"/>
        <v>541.16328427317785</v>
      </c>
      <c r="E196" s="31">
        <f t="shared" si="27"/>
        <v>0</v>
      </c>
      <c r="G196" s="25">
        <f t="shared" ca="1" si="28"/>
        <v>48636</v>
      </c>
      <c r="H196" s="2">
        <f t="shared" si="29"/>
        <v>198564.54676577786</v>
      </c>
      <c r="I196" s="2">
        <f t="shared" si="30"/>
        <v>720.98014116701074</v>
      </c>
      <c r="J196" s="2">
        <f t="shared" si="31"/>
        <v>581.24945347858011</v>
      </c>
      <c r="K196" s="31">
        <f t="shared" si="32"/>
        <v>48743.465387498713</v>
      </c>
      <c r="L196" s="17"/>
    </row>
    <row r="197" spans="1:12" x14ac:dyDescent="0.25">
      <c r="A197" s="25">
        <f t="shared" ca="1" si="23"/>
        <v>48664</v>
      </c>
      <c r="B197" s="2">
        <f t="shared" si="24"/>
        <v>184197.22488546238</v>
      </c>
      <c r="C197" s="2">
        <f t="shared" si="25"/>
        <v>673.21520681469428</v>
      </c>
      <c r="D197" s="2">
        <f t="shared" si="26"/>
        <v>539.20545026913169</v>
      </c>
      <c r="E197" s="31">
        <f t="shared" si="27"/>
        <v>0</v>
      </c>
      <c r="G197" s="25">
        <f t="shared" ca="1" si="28"/>
        <v>48664</v>
      </c>
      <c r="H197" s="2">
        <f t="shared" si="29"/>
        <v>197841.4637658658</v>
      </c>
      <c r="I197" s="2">
        <f t="shared" si="30"/>
        <v>723.08299991206718</v>
      </c>
      <c r="J197" s="2">
        <f t="shared" si="31"/>
        <v>579.14659473352367</v>
      </c>
      <c r="K197" s="31">
        <f t="shared" si="32"/>
        <v>49019.068027485584</v>
      </c>
      <c r="L197" s="17"/>
    </row>
    <row r="198" spans="1:12" x14ac:dyDescent="0.25">
      <c r="A198" s="25">
        <f t="shared" ca="1" si="23"/>
        <v>48695</v>
      </c>
      <c r="B198" s="2">
        <f t="shared" si="24"/>
        <v>183522.04613429448</v>
      </c>
      <c r="C198" s="2">
        <f t="shared" si="25"/>
        <v>675.17875116789673</v>
      </c>
      <c r="D198" s="2">
        <f t="shared" si="26"/>
        <v>537.24190591592924</v>
      </c>
      <c r="E198" s="31">
        <f t="shared" si="27"/>
        <v>0</v>
      </c>
      <c r="G198" s="25">
        <f t="shared" ca="1" si="28"/>
        <v>48695</v>
      </c>
      <c r="H198" s="2">
        <f t="shared" si="29"/>
        <v>197116.27177387066</v>
      </c>
      <c r="I198" s="2">
        <f t="shared" si="30"/>
        <v>725.19199199515265</v>
      </c>
      <c r="J198" s="2">
        <f t="shared" si="31"/>
        <v>577.0376026504382</v>
      </c>
      <c r="K198" s="31">
        <f t="shared" si="32"/>
        <v>49296.228964868096</v>
      </c>
      <c r="L198" s="17"/>
    </row>
    <row r="199" spans="1:12" x14ac:dyDescent="0.25">
      <c r="A199" s="25">
        <f t="shared" ca="1" si="23"/>
        <v>48725</v>
      </c>
      <c r="B199" s="2">
        <f t="shared" si="24"/>
        <v>182844.898111769</v>
      </c>
      <c r="C199" s="2">
        <f t="shared" si="25"/>
        <v>677.14802252547543</v>
      </c>
      <c r="D199" s="2">
        <f t="shared" si="26"/>
        <v>535.27263455835055</v>
      </c>
      <c r="E199" s="31">
        <f t="shared" si="27"/>
        <v>0</v>
      </c>
      <c r="G199" s="25">
        <f t="shared" ca="1" si="28"/>
        <v>48725</v>
      </c>
      <c r="H199" s="2">
        <f t="shared" si="29"/>
        <v>196388.96463856552</v>
      </c>
      <c r="I199" s="2">
        <f t="shared" si="30"/>
        <v>727.30713530514026</v>
      </c>
      <c r="J199" s="2">
        <f t="shared" si="31"/>
        <v>574.92245934045059</v>
      </c>
      <c r="K199" s="31">
        <f t="shared" si="32"/>
        <v>49574.95701048628</v>
      </c>
      <c r="L199" s="17"/>
    </row>
    <row r="200" spans="1:12" x14ac:dyDescent="0.25">
      <c r="A200" s="25">
        <f t="shared" ca="1" si="23"/>
        <v>48756</v>
      </c>
      <c r="B200" s="2">
        <f t="shared" si="24"/>
        <v>182165.77507417783</v>
      </c>
      <c r="C200" s="2">
        <f t="shared" si="25"/>
        <v>679.12303759116639</v>
      </c>
      <c r="D200" s="2">
        <f t="shared" si="26"/>
        <v>533.29761949265958</v>
      </c>
      <c r="E200" s="31">
        <f t="shared" si="27"/>
        <v>0</v>
      </c>
      <c r="G200" s="25">
        <f t="shared" ca="1" si="28"/>
        <v>48756</v>
      </c>
      <c r="H200" s="2">
        <f t="shared" si="29"/>
        <v>195659.53619078241</v>
      </c>
      <c r="I200" s="2">
        <f t="shared" si="30"/>
        <v>729.42844778311542</v>
      </c>
      <c r="J200" s="2">
        <f t="shared" si="31"/>
        <v>572.80114686247543</v>
      </c>
      <c r="K200" s="31">
        <f t="shared" si="32"/>
        <v>49855.261024997933</v>
      </c>
      <c r="L200" s="17"/>
    </row>
    <row r="201" spans="1:12" x14ac:dyDescent="0.25">
      <c r="A201" s="25">
        <f t="shared" ca="1" si="23"/>
        <v>48786</v>
      </c>
      <c r="B201" s="2">
        <f t="shared" si="24"/>
        <v>181484.67126106034</v>
      </c>
      <c r="C201" s="2">
        <f t="shared" si="25"/>
        <v>681.1038131174837</v>
      </c>
      <c r="D201" s="2">
        <f t="shared" si="26"/>
        <v>531.31684396634228</v>
      </c>
      <c r="E201" s="31">
        <f t="shared" si="27"/>
        <v>0</v>
      </c>
      <c r="G201" s="25">
        <f t="shared" ca="1" si="28"/>
        <v>48786</v>
      </c>
      <c r="H201" s="2">
        <f t="shared" si="29"/>
        <v>194927.98024335995</v>
      </c>
      <c r="I201" s="2">
        <f t="shared" si="30"/>
        <v>731.55594742246308</v>
      </c>
      <c r="J201" s="2">
        <f t="shared" si="31"/>
        <v>570.67364722312777</v>
      </c>
      <c r="K201" s="31">
        <f t="shared" si="32"/>
        <v>50137.149919160314</v>
      </c>
      <c r="L201" s="17"/>
    </row>
    <row r="202" spans="1:12" x14ac:dyDescent="0.25">
      <c r="A202" s="25">
        <f t="shared" ca="1" si="23"/>
        <v>48817</v>
      </c>
      <c r="B202" s="2">
        <f t="shared" si="24"/>
        <v>180801.58089515462</v>
      </c>
      <c r="C202" s="2">
        <f t="shared" si="25"/>
        <v>683.09036590571941</v>
      </c>
      <c r="D202" s="2">
        <f t="shared" si="26"/>
        <v>529.33029117810656</v>
      </c>
      <c r="E202" s="31">
        <f t="shared" si="27"/>
        <v>0</v>
      </c>
      <c r="G202" s="25">
        <f t="shared" ca="1" si="28"/>
        <v>48817</v>
      </c>
      <c r="H202" s="2">
        <f t="shared" si="29"/>
        <v>194194.29059109083</v>
      </c>
      <c r="I202" s="2">
        <f t="shared" si="30"/>
        <v>733.68965226912974</v>
      </c>
      <c r="J202" s="2">
        <f t="shared" si="31"/>
        <v>568.53994237646111</v>
      </c>
      <c r="K202" s="31">
        <f t="shared" si="32"/>
        <v>50420.632654113382</v>
      </c>
      <c r="L202" s="17"/>
    </row>
    <row r="203" spans="1:12" x14ac:dyDescent="0.25">
      <c r="A203" s="25">
        <f t="shared" ca="1" si="23"/>
        <v>48848</v>
      </c>
      <c r="B203" s="2">
        <f t="shared" si="24"/>
        <v>180116.49818234832</v>
      </c>
      <c r="C203" s="2">
        <f t="shared" si="25"/>
        <v>685.08271280629288</v>
      </c>
      <c r="D203" s="2">
        <f t="shared" si="26"/>
        <v>527.3379442775331</v>
      </c>
      <c r="E203" s="31">
        <f t="shared" si="27"/>
        <v>0</v>
      </c>
      <c r="G203" s="25">
        <f t="shared" ca="1" si="28"/>
        <v>48848</v>
      </c>
      <c r="H203" s="2">
        <f t="shared" si="29"/>
        <v>193458.46101066927</v>
      </c>
      <c r="I203" s="2">
        <f t="shared" si="30"/>
        <v>735.8295804215652</v>
      </c>
      <c r="J203" s="2">
        <f t="shared" si="31"/>
        <v>566.40001422402565</v>
      </c>
      <c r="K203" s="31">
        <f t="shared" si="32"/>
        <v>50705.71824166469</v>
      </c>
      <c r="L203" s="17"/>
    </row>
    <row r="204" spans="1:12" x14ac:dyDescent="0.25">
      <c r="A204" s="25">
        <f t="shared" ca="1" si="23"/>
        <v>48878</v>
      </c>
      <c r="B204" s="2">
        <f t="shared" si="24"/>
        <v>179429.41731162969</v>
      </c>
      <c r="C204" s="2">
        <f t="shared" si="25"/>
        <v>687.08087071863429</v>
      </c>
      <c r="D204" s="2">
        <f t="shared" si="26"/>
        <v>525.33978636519169</v>
      </c>
      <c r="E204" s="31">
        <f t="shared" si="27"/>
        <v>0</v>
      </c>
      <c r="G204" s="25">
        <f t="shared" ca="1" si="28"/>
        <v>48878</v>
      </c>
      <c r="H204" s="2">
        <f t="shared" si="29"/>
        <v>192720.48526063815</v>
      </c>
      <c r="I204" s="2">
        <f t="shared" si="30"/>
        <v>737.97575003113002</v>
      </c>
      <c r="J204" s="2">
        <f t="shared" si="31"/>
        <v>564.25384461446083</v>
      </c>
      <c r="K204" s="31">
        <f t="shared" si="32"/>
        <v>50992.415744575868</v>
      </c>
      <c r="L204" s="17"/>
    </row>
    <row r="205" spans="1:12" x14ac:dyDescent="0.25">
      <c r="A205" s="25">
        <f t="shared" ca="1" si="23"/>
        <v>48909</v>
      </c>
      <c r="B205" s="2">
        <f t="shared" si="24"/>
        <v>178740.33245503812</v>
      </c>
      <c r="C205" s="2">
        <f t="shared" si="25"/>
        <v>689.08485659156304</v>
      </c>
      <c r="D205" s="2">
        <f t="shared" si="26"/>
        <v>523.33580049226293</v>
      </c>
      <c r="E205" s="31">
        <f t="shared" si="27"/>
        <v>0</v>
      </c>
      <c r="G205" s="25">
        <f t="shared" ca="1" si="28"/>
        <v>48909</v>
      </c>
      <c r="H205" s="2">
        <f t="shared" si="29"/>
        <v>191980.35708133609</v>
      </c>
      <c r="I205" s="2">
        <f t="shared" si="30"/>
        <v>740.12817930206643</v>
      </c>
      <c r="J205" s="2">
        <f t="shared" si="31"/>
        <v>562.10141534352442</v>
      </c>
      <c r="K205" s="31">
        <f t="shared" si="32"/>
        <v>51280.734276850715</v>
      </c>
      <c r="L205" s="17"/>
    </row>
    <row r="206" spans="1:12" x14ac:dyDescent="0.25">
      <c r="A206" s="25">
        <f t="shared" ca="1" si="23"/>
        <v>48939</v>
      </c>
      <c r="B206" s="2">
        <f t="shared" si="24"/>
        <v>178049.23776761483</v>
      </c>
      <c r="C206" s="2">
        <f t="shared" si="25"/>
        <v>691.09468742328772</v>
      </c>
      <c r="D206" s="2">
        <f t="shared" si="26"/>
        <v>521.32596966053825</v>
      </c>
      <c r="E206" s="31">
        <f t="shared" si="27"/>
        <v>0</v>
      </c>
      <c r="G206" s="25">
        <f t="shared" ca="1" si="28"/>
        <v>48939</v>
      </c>
      <c r="H206" s="2">
        <f t="shared" si="29"/>
        <v>191238.07019484439</v>
      </c>
      <c r="I206" s="2">
        <f t="shared" si="30"/>
        <v>742.28688649170203</v>
      </c>
      <c r="J206" s="2">
        <f t="shared" si="31"/>
        <v>559.94270815388882</v>
      </c>
      <c r="K206" s="31">
        <f t="shared" si="32"/>
        <v>51570.683004024926</v>
      </c>
      <c r="L206" s="17"/>
    </row>
    <row r="207" spans="1:12" x14ac:dyDescent="0.25">
      <c r="A207" s="25">
        <f t="shared" ca="1" si="23"/>
        <v>48970</v>
      </c>
      <c r="B207" s="2">
        <f t="shared" si="24"/>
        <v>177356.12738735322</v>
      </c>
      <c r="C207" s="2">
        <f t="shared" si="25"/>
        <v>693.11038026160986</v>
      </c>
      <c r="D207" s="2">
        <f t="shared" si="26"/>
        <v>519.31027682221611</v>
      </c>
      <c r="E207" s="31">
        <f t="shared" si="27"/>
        <v>0</v>
      </c>
      <c r="G207" s="25">
        <f t="shared" ca="1" si="28"/>
        <v>48970</v>
      </c>
      <c r="H207" s="2">
        <f t="shared" si="29"/>
        <v>190493.61830493377</v>
      </c>
      <c r="I207" s="2">
        <f t="shared" si="30"/>
        <v>744.45188991062446</v>
      </c>
      <c r="J207" s="2">
        <f t="shared" si="31"/>
        <v>557.77770473496639</v>
      </c>
      <c r="K207" s="31">
        <f t="shared" si="32"/>
        <v>51862.271143457474</v>
      </c>
      <c r="L207" s="17"/>
    </row>
    <row r="208" spans="1:12" x14ac:dyDescent="0.25">
      <c r="A208" s="25">
        <f t="shared" ca="1" si="23"/>
        <v>49001</v>
      </c>
      <c r="B208" s="2">
        <f t="shared" si="24"/>
        <v>176660.99543514918</v>
      </c>
      <c r="C208" s="2">
        <f t="shared" si="25"/>
        <v>695.13195220404032</v>
      </c>
      <c r="D208" s="2">
        <f t="shared" si="26"/>
        <v>517.28870487978566</v>
      </c>
      <c r="E208" s="31">
        <f t="shared" si="27"/>
        <v>0</v>
      </c>
      <c r="G208" s="25">
        <f t="shared" ca="1" si="28"/>
        <v>49001</v>
      </c>
      <c r="H208" s="2">
        <f t="shared" si="29"/>
        <v>189746.99509701092</v>
      </c>
      <c r="I208" s="2">
        <f t="shared" si="30"/>
        <v>746.62320792285595</v>
      </c>
      <c r="J208" s="2">
        <f t="shared" si="31"/>
        <v>555.6063867227349</v>
      </c>
      <c r="K208" s="31">
        <f t="shared" si="32"/>
        <v>52155.507964623619</v>
      </c>
      <c r="L208" s="17"/>
    </row>
    <row r="209" spans="1:12" x14ac:dyDescent="0.25">
      <c r="A209" s="25">
        <f t="shared" ca="1" si="23"/>
        <v>49029</v>
      </c>
      <c r="B209" s="2">
        <f t="shared" si="24"/>
        <v>175963.8360147512</v>
      </c>
      <c r="C209" s="2">
        <f t="shared" si="25"/>
        <v>697.15942039797392</v>
      </c>
      <c r="D209" s="2">
        <f t="shared" si="26"/>
        <v>515.26123668585205</v>
      </c>
      <c r="E209" s="31">
        <f t="shared" si="27"/>
        <v>0</v>
      </c>
      <c r="G209" s="25">
        <f t="shared" ca="1" si="28"/>
        <v>49029</v>
      </c>
      <c r="H209" s="2">
        <f t="shared" si="29"/>
        <v>188998.19423806496</v>
      </c>
      <c r="I209" s="2">
        <f t="shared" si="30"/>
        <v>748.80085894596982</v>
      </c>
      <c r="J209" s="2">
        <f t="shared" si="31"/>
        <v>553.42873569962103</v>
      </c>
      <c r="K209" s="31">
        <f t="shared" si="32"/>
        <v>52450.402789409578</v>
      </c>
      <c r="L209" s="17"/>
    </row>
    <row r="210" spans="1:12" x14ac:dyDescent="0.25">
      <c r="A210" s="25">
        <f t="shared" ca="1" si="23"/>
        <v>49060</v>
      </c>
      <c r="B210" s="2">
        <f t="shared" si="24"/>
        <v>175264.64321271039</v>
      </c>
      <c r="C210" s="2">
        <f t="shared" si="25"/>
        <v>699.19280204080587</v>
      </c>
      <c r="D210" s="2">
        <f t="shared" si="26"/>
        <v>513.2278550430201</v>
      </c>
      <c r="E210" s="31">
        <f t="shared" si="27"/>
        <v>0</v>
      </c>
      <c r="G210" s="25">
        <f t="shared" ca="1" si="28"/>
        <v>49060</v>
      </c>
      <c r="H210" s="2">
        <f t="shared" si="29"/>
        <v>188247.20937661373</v>
      </c>
      <c r="I210" s="2">
        <f t="shared" si="30"/>
        <v>750.98486145123593</v>
      </c>
      <c r="J210" s="2">
        <f t="shared" si="31"/>
        <v>551.24473319435492</v>
      </c>
      <c r="K210" s="31">
        <f t="shared" si="32"/>
        <v>52746.964992408866</v>
      </c>
      <c r="L210" s="17"/>
    </row>
    <row r="211" spans="1:12" x14ac:dyDescent="0.25">
      <c r="A211" s="25">
        <f t="shared" ca="1" si="23"/>
        <v>49090</v>
      </c>
      <c r="B211" s="2">
        <f t="shared" si="24"/>
        <v>174563.41109833031</v>
      </c>
      <c r="C211" s="2">
        <f t="shared" si="25"/>
        <v>701.23211438007729</v>
      </c>
      <c r="D211" s="2">
        <f t="shared" si="26"/>
        <v>511.18854270374868</v>
      </c>
      <c r="E211" s="31">
        <f t="shared" si="27"/>
        <v>0</v>
      </c>
      <c r="G211" s="25">
        <f t="shared" ca="1" si="28"/>
        <v>49090</v>
      </c>
      <c r="H211" s="2">
        <f t="shared" si="29"/>
        <v>187494.03414264994</v>
      </c>
      <c r="I211" s="2">
        <f t="shared" si="30"/>
        <v>753.17523396379534</v>
      </c>
      <c r="J211" s="2">
        <f t="shared" si="31"/>
        <v>549.05436068179552</v>
      </c>
      <c r="K211" s="31">
        <f t="shared" si="32"/>
        <v>53045.204001220322</v>
      </c>
      <c r="L211" s="17"/>
    </row>
    <row r="212" spans="1:12" x14ac:dyDescent="0.25">
      <c r="A212" s="25">
        <f t="shared" ca="1" si="23"/>
        <v>49121</v>
      </c>
      <c r="B212" s="2">
        <f t="shared" si="24"/>
        <v>173860.1337236166</v>
      </c>
      <c r="C212" s="2">
        <f t="shared" si="25"/>
        <v>703.27737471370801</v>
      </c>
      <c r="D212" s="2">
        <f t="shared" si="26"/>
        <v>509.14328237011796</v>
      </c>
      <c r="E212" s="31">
        <f t="shared" si="27"/>
        <v>0</v>
      </c>
      <c r="G212" s="25">
        <f t="shared" ca="1" si="28"/>
        <v>49121</v>
      </c>
      <c r="H212" s="2">
        <f t="shared" si="29"/>
        <v>186738.66214758708</v>
      </c>
      <c r="I212" s="2">
        <f t="shared" si="30"/>
        <v>755.37199506286402</v>
      </c>
      <c r="J212" s="2">
        <f t="shared" si="31"/>
        <v>546.85759958272683</v>
      </c>
      <c r="K212" s="31">
        <f t="shared" si="32"/>
        <v>53345.129296747793</v>
      </c>
      <c r="L212" s="17"/>
    </row>
    <row r="213" spans="1:12" x14ac:dyDescent="0.25">
      <c r="A213" s="25">
        <f t="shared" ca="1" si="23"/>
        <v>49151</v>
      </c>
      <c r="B213" s="2">
        <f t="shared" si="24"/>
        <v>173154.80512322666</v>
      </c>
      <c r="C213" s="2">
        <f t="shared" si="25"/>
        <v>705.3286003899384</v>
      </c>
      <c r="D213" s="2">
        <f t="shared" si="26"/>
        <v>507.09205669388757</v>
      </c>
      <c r="E213" s="31">
        <f t="shared" si="27"/>
        <v>0</v>
      </c>
      <c r="G213" s="25">
        <f t="shared" ca="1" si="28"/>
        <v>49151</v>
      </c>
      <c r="H213" s="2">
        <f t="shared" si="29"/>
        <v>185981.08698420529</v>
      </c>
      <c r="I213" s="2">
        <f t="shared" si="30"/>
        <v>757.57516338179107</v>
      </c>
      <c r="J213" s="2">
        <f t="shared" si="31"/>
        <v>544.65443126379978</v>
      </c>
      <c r="K213" s="31">
        <f t="shared" si="32"/>
        <v>53646.750413501541</v>
      </c>
      <c r="L213" s="17"/>
    </row>
    <row r="214" spans="1:12" x14ac:dyDescent="0.25">
      <c r="A214" s="25">
        <f t="shared" ca="1" si="23"/>
        <v>49182</v>
      </c>
      <c r="B214" s="2">
        <f t="shared" si="24"/>
        <v>172447.41931441892</v>
      </c>
      <c r="C214" s="2">
        <f t="shared" si="25"/>
        <v>707.38580880773679</v>
      </c>
      <c r="D214" s="2">
        <f t="shared" si="26"/>
        <v>505.03484827608918</v>
      </c>
      <c r="E214" s="31">
        <f t="shared" si="27"/>
        <v>0</v>
      </c>
      <c r="G214" s="25">
        <f t="shared" ca="1" si="28"/>
        <v>49182</v>
      </c>
      <c r="H214" s="2">
        <f t="shared" si="29"/>
        <v>185221.30222659698</v>
      </c>
      <c r="I214" s="2">
        <f t="shared" si="30"/>
        <v>759.78475760832066</v>
      </c>
      <c r="J214" s="2">
        <f t="shared" si="31"/>
        <v>542.44483703727019</v>
      </c>
      <c r="K214" s="31">
        <f t="shared" si="32"/>
        <v>53950.076939901322</v>
      </c>
      <c r="L214" s="17"/>
    </row>
    <row r="215" spans="1:12" x14ac:dyDescent="0.25">
      <c r="A215" s="25">
        <f t="shared" ca="1" si="23"/>
        <v>49213</v>
      </c>
      <c r="B215" s="2">
        <f t="shared" si="24"/>
        <v>171737.97029700215</v>
      </c>
      <c r="C215" s="2">
        <f t="shared" si="25"/>
        <v>709.4490174167704</v>
      </c>
      <c r="D215" s="2">
        <f t="shared" si="26"/>
        <v>502.97163966705557</v>
      </c>
      <c r="E215" s="31">
        <f t="shared" si="27"/>
        <v>0</v>
      </c>
      <c r="G215" s="25">
        <f t="shared" ca="1" si="28"/>
        <v>49213</v>
      </c>
      <c r="H215" s="2">
        <f t="shared" si="29"/>
        <v>184459.3014301123</v>
      </c>
      <c r="I215" s="2">
        <f t="shared" si="30"/>
        <v>762.00079648467931</v>
      </c>
      <c r="J215" s="2">
        <f t="shared" si="31"/>
        <v>540.22879816091154</v>
      </c>
      <c r="K215" s="31">
        <f t="shared" si="32"/>
        <v>54255.118518581228</v>
      </c>
      <c r="L215" s="17"/>
    </row>
    <row r="216" spans="1:12" x14ac:dyDescent="0.25">
      <c r="A216" s="25">
        <f t="shared" ca="1" si="23"/>
        <v>49243</v>
      </c>
      <c r="B216" s="2">
        <f t="shared" si="24"/>
        <v>171026.45205328456</v>
      </c>
      <c r="C216" s="2">
        <f t="shared" si="25"/>
        <v>711.51824371757994</v>
      </c>
      <c r="D216" s="2">
        <f t="shared" si="26"/>
        <v>500.90241336624604</v>
      </c>
      <c r="E216" s="31">
        <f t="shared" si="27"/>
        <v>0</v>
      </c>
      <c r="G216" s="25">
        <f t="shared" ca="1" si="28"/>
        <v>49243</v>
      </c>
      <c r="H216" s="2">
        <f t="shared" si="29"/>
        <v>183695.07813130456</v>
      </c>
      <c r="I216" s="2">
        <f t="shared" si="30"/>
        <v>764.22329880775055</v>
      </c>
      <c r="J216" s="2">
        <f t="shared" si="31"/>
        <v>538.0062958378403</v>
      </c>
      <c r="K216" s="31">
        <f t="shared" si="32"/>
        <v>54561.884846696194</v>
      </c>
      <c r="L216" s="17"/>
    </row>
    <row r="217" spans="1:12" x14ac:dyDescent="0.25">
      <c r="A217" s="25">
        <f t="shared" ca="1" si="23"/>
        <v>49274</v>
      </c>
      <c r="B217" s="2">
        <f t="shared" si="24"/>
        <v>170312.85854802281</v>
      </c>
      <c r="C217" s="2">
        <f t="shared" si="25"/>
        <v>713.59350526175422</v>
      </c>
      <c r="D217" s="2">
        <f t="shared" si="26"/>
        <v>498.82715182207176</v>
      </c>
      <c r="E217" s="31">
        <f t="shared" si="27"/>
        <v>0</v>
      </c>
      <c r="G217" s="25">
        <f t="shared" ca="1" si="28"/>
        <v>49274</v>
      </c>
      <c r="H217" s="2">
        <f t="shared" si="29"/>
        <v>182928.62584787529</v>
      </c>
      <c r="I217" s="2">
        <f t="shared" si="30"/>
        <v>766.45228342927862</v>
      </c>
      <c r="J217" s="2">
        <f t="shared" si="31"/>
        <v>535.77731121631223</v>
      </c>
      <c r="K217" s="31">
        <f t="shared" si="32"/>
        <v>54870.385676230282</v>
      </c>
      <c r="L217" s="17"/>
    </row>
    <row r="218" spans="1:12" x14ac:dyDescent="0.25">
      <c r="A218" s="25">
        <f t="shared" ca="1" si="23"/>
        <v>49304</v>
      </c>
      <c r="B218" s="2">
        <f t="shared" si="24"/>
        <v>169597.1837283707</v>
      </c>
      <c r="C218" s="2">
        <f t="shared" si="25"/>
        <v>715.67481965210482</v>
      </c>
      <c r="D218" s="2">
        <f t="shared" si="26"/>
        <v>496.74583743172116</v>
      </c>
      <c r="E218" s="31">
        <f t="shared" si="27"/>
        <v>0</v>
      </c>
      <c r="G218" s="25">
        <f t="shared" ca="1" si="28"/>
        <v>49304</v>
      </c>
      <c r="H218" s="2">
        <f t="shared" si="29"/>
        <v>182159.93807861934</v>
      </c>
      <c r="I218" s="2">
        <f t="shared" si="30"/>
        <v>768.6877692559558</v>
      </c>
      <c r="J218" s="2">
        <f t="shared" si="31"/>
        <v>533.54182538963505</v>
      </c>
      <c r="K218" s="31">
        <f t="shared" si="32"/>
        <v>55180.630814306685</v>
      </c>
      <c r="L218" s="17"/>
    </row>
    <row r="219" spans="1:12" x14ac:dyDescent="0.25">
      <c r="A219" s="25">
        <f t="shared" ca="1" si="23"/>
        <v>49335</v>
      </c>
      <c r="B219" s="2">
        <f t="shared" si="24"/>
        <v>168879.42152382794</v>
      </c>
      <c r="C219" s="2">
        <f t="shared" si="25"/>
        <v>717.76220454275335</v>
      </c>
      <c r="D219" s="2">
        <f t="shared" si="26"/>
        <v>494.65845254107262</v>
      </c>
      <c r="E219" s="31">
        <f t="shared" si="27"/>
        <v>0</v>
      </c>
      <c r="G219" s="25">
        <f t="shared" ca="1" si="28"/>
        <v>49335</v>
      </c>
      <c r="H219" s="2">
        <f t="shared" si="29"/>
        <v>181389.00830336972</v>
      </c>
      <c r="I219" s="2">
        <f t="shared" si="30"/>
        <v>770.92977524962612</v>
      </c>
      <c r="J219" s="2">
        <f t="shared" si="31"/>
        <v>531.29981939596473</v>
      </c>
      <c r="K219" s="31">
        <f t="shared" si="32"/>
        <v>55492.630123499512</v>
      </c>
      <c r="L219" s="17"/>
    </row>
    <row r="220" spans="1:12" x14ac:dyDescent="0.25">
      <c r="A220" s="25">
        <f t="shared" ca="1" si="23"/>
        <v>49366</v>
      </c>
      <c r="B220" s="2">
        <f t="shared" si="24"/>
        <v>168159.56584618861</v>
      </c>
      <c r="C220" s="2">
        <f t="shared" si="25"/>
        <v>719.85567763933523</v>
      </c>
      <c r="D220" s="2">
        <f t="shared" si="26"/>
        <v>492.56497944449075</v>
      </c>
      <c r="E220" s="31">
        <f t="shared" si="27"/>
        <v>0</v>
      </c>
      <c r="G220" s="25">
        <f t="shared" ca="1" si="28"/>
        <v>49366</v>
      </c>
      <c r="H220" s="2">
        <f t="shared" si="29"/>
        <v>180615.82998294229</v>
      </c>
      <c r="I220" s="2">
        <f t="shared" si="30"/>
        <v>773.17832042743089</v>
      </c>
      <c r="J220" s="2">
        <f t="shared" si="31"/>
        <v>529.05127421815996</v>
      </c>
      <c r="K220" s="31">
        <f t="shared" si="32"/>
        <v>55806.393522147286</v>
      </c>
      <c r="L220" s="17"/>
    </row>
    <row r="221" spans="1:12" x14ac:dyDescent="0.25">
      <c r="A221" s="25">
        <f t="shared" ca="1" si="23"/>
        <v>49394</v>
      </c>
      <c r="B221" s="2">
        <f t="shared" si="24"/>
        <v>167437.61058948949</v>
      </c>
      <c r="C221" s="2">
        <f t="shared" si="25"/>
        <v>721.95525669911603</v>
      </c>
      <c r="D221" s="2">
        <f t="shared" si="26"/>
        <v>490.46540038470994</v>
      </c>
      <c r="E221" s="31">
        <f t="shared" si="27"/>
        <v>0</v>
      </c>
      <c r="G221" s="25">
        <f t="shared" ca="1" si="28"/>
        <v>49394</v>
      </c>
      <c r="H221" s="2">
        <f t="shared" si="29"/>
        <v>179840.39655908028</v>
      </c>
      <c r="I221" s="2">
        <f t="shared" si="30"/>
        <v>775.43342386201243</v>
      </c>
      <c r="J221" s="2">
        <f t="shared" si="31"/>
        <v>526.79617078357842</v>
      </c>
      <c r="K221" s="31">
        <f t="shared" si="32"/>
        <v>56121.930984668259</v>
      </c>
      <c r="L221" s="17"/>
    </row>
    <row r="222" spans="1:12" x14ac:dyDescent="0.25">
      <c r="A222" s="25">
        <f t="shared" ca="1" si="23"/>
        <v>49425</v>
      </c>
      <c r="B222" s="2">
        <f t="shared" si="24"/>
        <v>166713.54962995835</v>
      </c>
      <c r="C222" s="2">
        <f t="shared" si="25"/>
        <v>724.06095953113709</v>
      </c>
      <c r="D222" s="2">
        <f t="shared" si="26"/>
        <v>488.35969755268889</v>
      </c>
      <c r="E222" s="31">
        <f t="shared" si="27"/>
        <v>0</v>
      </c>
      <c r="G222" s="25">
        <f t="shared" ca="1" si="28"/>
        <v>49425</v>
      </c>
      <c r="H222" s="2">
        <f t="shared" si="29"/>
        <v>179062.70145439869</v>
      </c>
      <c r="I222" s="2">
        <f t="shared" si="30"/>
        <v>777.69510468160138</v>
      </c>
      <c r="J222" s="2">
        <f t="shared" si="31"/>
        <v>524.53448996398947</v>
      </c>
      <c r="K222" s="31">
        <f t="shared" si="32"/>
        <v>56439.252541877497</v>
      </c>
      <c r="L222" s="17"/>
    </row>
    <row r="223" spans="1:12" x14ac:dyDescent="0.25">
      <c r="A223" s="25">
        <f t="shared" ca="1" si="23"/>
        <v>49455</v>
      </c>
      <c r="B223" s="2">
        <f t="shared" si="24"/>
        <v>165987.3768259619</v>
      </c>
      <c r="C223" s="2">
        <f t="shared" si="25"/>
        <v>726.17280399644824</v>
      </c>
      <c r="D223" s="2">
        <f t="shared" si="26"/>
        <v>486.24785308737773</v>
      </c>
      <c r="E223" s="31">
        <f t="shared" si="27"/>
        <v>0</v>
      </c>
      <c r="G223" s="25">
        <f t="shared" ca="1" si="28"/>
        <v>49455</v>
      </c>
      <c r="H223" s="2">
        <f t="shared" si="29"/>
        <v>178282.73807232844</v>
      </c>
      <c r="I223" s="2">
        <f t="shared" si="30"/>
        <v>779.96338207024951</v>
      </c>
      <c r="J223" s="2">
        <f t="shared" si="31"/>
        <v>522.26621257534134</v>
      </c>
      <c r="K223" s="31">
        <f t="shared" si="32"/>
        <v>56758.368281305753</v>
      </c>
      <c r="L223" s="17"/>
    </row>
    <row r="224" spans="1:12" x14ac:dyDescent="0.25">
      <c r="A224" s="25">
        <f t="shared" ca="1" si="23"/>
        <v>49486</v>
      </c>
      <c r="B224" s="2">
        <f t="shared" si="24"/>
        <v>165259.08601795378</v>
      </c>
      <c r="C224" s="2">
        <f t="shared" si="25"/>
        <v>728.29080800810789</v>
      </c>
      <c r="D224" s="2">
        <f t="shared" si="26"/>
        <v>484.12984907571808</v>
      </c>
      <c r="E224" s="31">
        <f t="shared" si="27"/>
        <v>0</v>
      </c>
      <c r="G224" s="25">
        <f t="shared" ca="1" si="28"/>
        <v>49486</v>
      </c>
      <c r="H224" s="2">
        <f t="shared" si="29"/>
        <v>177500.49979706047</v>
      </c>
      <c r="I224" s="2">
        <f t="shared" si="30"/>
        <v>782.23827526797527</v>
      </c>
      <c r="J224" s="2">
        <f t="shared" si="31"/>
        <v>519.99131937761558</v>
      </c>
      <c r="K224" s="31">
        <f t="shared" si="32"/>
        <v>57079.288347520145</v>
      </c>
      <c r="L224" s="17"/>
    </row>
    <row r="225" spans="1:12" x14ac:dyDescent="0.25">
      <c r="A225" s="25">
        <f t="shared" ca="1" si="23"/>
        <v>49516</v>
      </c>
      <c r="B225" s="2">
        <f t="shared" si="24"/>
        <v>164528.67102842234</v>
      </c>
      <c r="C225" s="2">
        <f t="shared" si="25"/>
        <v>730.41498953144492</v>
      </c>
      <c r="D225" s="2">
        <f t="shared" si="26"/>
        <v>482.00566755238106</v>
      </c>
      <c r="E225" s="31">
        <f t="shared" si="27"/>
        <v>0</v>
      </c>
      <c r="G225" s="25">
        <f t="shared" ca="1" si="28"/>
        <v>49516</v>
      </c>
      <c r="H225" s="2">
        <f t="shared" si="29"/>
        <v>176715.97999348966</v>
      </c>
      <c r="I225" s="2">
        <f t="shared" si="30"/>
        <v>784.51980357082198</v>
      </c>
      <c r="J225" s="2">
        <f t="shared" si="31"/>
        <v>517.70979107476887</v>
      </c>
      <c r="K225" s="31">
        <f t="shared" si="32"/>
        <v>57402.022942446652</v>
      </c>
      <c r="L225" s="17"/>
    </row>
    <row r="226" spans="1:12" x14ac:dyDescent="0.25">
      <c r="A226" s="25">
        <f t="shared" ca="1" si="23"/>
        <v>49547</v>
      </c>
      <c r="B226" s="2">
        <f t="shared" si="24"/>
        <v>163796.12566183807</v>
      </c>
      <c r="C226" s="2">
        <f t="shared" si="25"/>
        <v>732.54536658426241</v>
      </c>
      <c r="D226" s="2">
        <f t="shared" si="26"/>
        <v>479.87529049956356</v>
      </c>
      <c r="E226" s="31">
        <f t="shared" si="27"/>
        <v>0</v>
      </c>
      <c r="G226" s="25">
        <f t="shared" ca="1" si="28"/>
        <v>49547</v>
      </c>
      <c r="H226" s="2">
        <f t="shared" si="29"/>
        <v>175929.17200715843</v>
      </c>
      <c r="I226" s="2">
        <f t="shared" si="30"/>
        <v>786.80798633123618</v>
      </c>
      <c r="J226" s="2">
        <f t="shared" si="31"/>
        <v>515.42160831435467</v>
      </c>
      <c r="K226" s="31">
        <f t="shared" si="32"/>
        <v>57726.58232569442</v>
      </c>
      <c r="L226" s="17"/>
    </row>
    <row r="227" spans="1:12" x14ac:dyDescent="0.25">
      <c r="A227" s="25">
        <f t="shared" ca="1" si="23"/>
        <v>49578</v>
      </c>
      <c r="B227" s="2">
        <f t="shared" si="24"/>
        <v>163061.44370460126</v>
      </c>
      <c r="C227" s="2">
        <f t="shared" si="25"/>
        <v>734.68195723680856</v>
      </c>
      <c r="D227" s="2">
        <f t="shared" si="26"/>
        <v>477.73869984701741</v>
      </c>
      <c r="E227" s="31">
        <f t="shared" si="27"/>
        <v>0</v>
      </c>
      <c r="G227" s="25">
        <f t="shared" ca="1" si="28"/>
        <v>49578</v>
      </c>
      <c r="H227" s="2">
        <f t="shared" si="29"/>
        <v>175140.06916420039</v>
      </c>
      <c r="I227" s="2">
        <f t="shared" si="30"/>
        <v>789.10284295803854</v>
      </c>
      <c r="J227" s="2">
        <f t="shared" si="31"/>
        <v>513.12675168755231</v>
      </c>
      <c r="K227" s="31">
        <f t="shared" si="32"/>
        <v>58052.976814881913</v>
      </c>
      <c r="L227" s="17"/>
    </row>
    <row r="228" spans="1:12" x14ac:dyDescent="0.25">
      <c r="A228" s="25">
        <f t="shared" ca="1" si="23"/>
        <v>49608</v>
      </c>
      <c r="B228" s="2">
        <f t="shared" si="24"/>
        <v>162324.61892498919</v>
      </c>
      <c r="C228" s="2">
        <f t="shared" si="25"/>
        <v>736.82477961206769</v>
      </c>
      <c r="D228" s="2">
        <f t="shared" si="26"/>
        <v>475.59587747175829</v>
      </c>
      <c r="E228" s="31">
        <f t="shared" si="27"/>
        <v>0</v>
      </c>
      <c r="G228" s="25">
        <f t="shared" ca="1" si="28"/>
        <v>49608</v>
      </c>
      <c r="H228" s="2">
        <f t="shared" si="29"/>
        <v>174348.66477128374</v>
      </c>
      <c r="I228" s="2">
        <f t="shared" si="30"/>
        <v>791.40439291665666</v>
      </c>
      <c r="J228" s="2">
        <f t="shared" si="31"/>
        <v>510.82520172893419</v>
      </c>
      <c r="K228" s="31">
        <f t="shared" si="32"/>
        <v>58381.21678596492</v>
      </c>
      <c r="L228" s="17"/>
    </row>
    <row r="229" spans="1:12" x14ac:dyDescent="0.25">
      <c r="A229" s="25">
        <f t="shared" ca="1" si="23"/>
        <v>49639</v>
      </c>
      <c r="B229" s="2">
        <f t="shared" si="24"/>
        <v>161585.64507310325</v>
      </c>
      <c r="C229" s="2">
        <f t="shared" si="25"/>
        <v>738.97385188593489</v>
      </c>
      <c r="D229" s="2">
        <f t="shared" si="26"/>
        <v>473.44680519789108</v>
      </c>
      <c r="E229" s="31">
        <f t="shared" si="27"/>
        <v>0</v>
      </c>
      <c r="G229" s="25">
        <f t="shared" ca="1" si="28"/>
        <v>49639</v>
      </c>
      <c r="H229" s="2">
        <f t="shared" si="29"/>
        <v>173554.95211555439</v>
      </c>
      <c r="I229" s="2">
        <f t="shared" si="30"/>
        <v>793.71265572935795</v>
      </c>
      <c r="J229" s="2">
        <f t="shared" si="31"/>
        <v>508.5169389162329</v>
      </c>
      <c r="K229" s="31">
        <f t="shared" si="32"/>
        <v>58711.31267356639</v>
      </c>
      <c r="L229" s="17"/>
    </row>
    <row r="230" spans="1:12" x14ac:dyDescent="0.25">
      <c r="A230" s="25">
        <f t="shared" ca="1" si="23"/>
        <v>49669</v>
      </c>
      <c r="B230" s="2">
        <f t="shared" si="24"/>
        <v>160844.51588081598</v>
      </c>
      <c r="C230" s="2">
        <f t="shared" si="25"/>
        <v>741.12919228727424</v>
      </c>
      <c r="D230" s="2">
        <f t="shared" si="26"/>
        <v>471.29146479655174</v>
      </c>
      <c r="E230" s="31">
        <f t="shared" si="27"/>
        <v>0</v>
      </c>
      <c r="G230" s="25">
        <f t="shared" ca="1" si="28"/>
        <v>49669</v>
      </c>
      <c r="H230" s="2">
        <f t="shared" si="29"/>
        <v>172758.92446457918</v>
      </c>
      <c r="I230" s="2">
        <f t="shared" si="30"/>
        <v>796.02765097522047</v>
      </c>
      <c r="J230" s="2">
        <f t="shared" si="31"/>
        <v>506.20194367037038</v>
      </c>
      <c r="K230" s="31">
        <f t="shared" si="32"/>
        <v>59043.274971308143</v>
      </c>
      <c r="L230" s="17"/>
    </row>
    <row r="231" spans="1:12" x14ac:dyDescent="0.25">
      <c r="A231" s="25">
        <f t="shared" ca="1" si="23"/>
        <v>49700</v>
      </c>
      <c r="B231" s="2">
        <f t="shared" si="24"/>
        <v>160101.22506171785</v>
      </c>
      <c r="C231" s="2">
        <f t="shared" si="25"/>
        <v>743.29081909812248</v>
      </c>
      <c r="D231" s="2">
        <f t="shared" si="26"/>
        <v>469.12983798570349</v>
      </c>
      <c r="E231" s="31">
        <f t="shared" si="27"/>
        <v>0</v>
      </c>
      <c r="G231" s="25">
        <f t="shared" ca="1" si="28"/>
        <v>49700</v>
      </c>
      <c r="H231" s="2">
        <f t="shared" si="29"/>
        <v>171960.57506628861</v>
      </c>
      <c r="I231" s="2">
        <f t="shared" si="30"/>
        <v>798.34939829056952</v>
      </c>
      <c r="J231" s="2">
        <f t="shared" si="31"/>
        <v>503.88019635502133</v>
      </c>
      <c r="K231" s="31">
        <f t="shared" si="32"/>
        <v>59377.114232144464</v>
      </c>
      <c r="L231" s="17"/>
    </row>
    <row r="232" spans="1:12" x14ac:dyDescent="0.25">
      <c r="A232" s="25">
        <f t="shared" ref="A232:A295" ca="1" si="33">EDATE(A231,1)</f>
        <v>49731</v>
      </c>
      <c r="B232" s="2">
        <f t="shared" ref="B232:B295" si="34">IF(B231*(1+$C$9)-$C$19&lt;0,0,B231*(1+$C$9)-$C$19)</f>
        <v>159355.76631106404</v>
      </c>
      <c r="C232" s="2">
        <f t="shared" ref="C232:C295" si="35">IF(B231=0,0,$C$19-D232)</f>
        <v>745.45875065380551</v>
      </c>
      <c r="D232" s="2">
        <f t="shared" ref="D232:D295" si="36">IF(B231=0,0,B231*(1+$C$9)-B231)</f>
        <v>466.96190643002046</v>
      </c>
      <c r="E232" s="31">
        <f t="shared" ref="E232:E295" si="37">E231*(1+$B$35)^(1/12)</f>
        <v>0</v>
      </c>
      <c r="G232" s="25">
        <f t="shared" ref="G232:G295" ca="1" si="38">EDATE(G231,1)</f>
        <v>49731</v>
      </c>
      <c r="H232" s="2">
        <f t="shared" ref="H232:H295" si="39">IF(H231*(1+$I$9)-$I$19&lt;0,0,H231*(1+$I$9)-$I$19)</f>
        <v>171159.8971489197</v>
      </c>
      <c r="I232" s="2">
        <f t="shared" ref="I232:I295" si="40">IF(H231=0,0,$I$19-J232)</f>
        <v>800.67791736891945</v>
      </c>
      <c r="J232" s="2">
        <f t="shared" ref="J232:J295" si="41">IF(H231=0,0,H231*(1+$I$9)-H231)</f>
        <v>501.5516772766714</v>
      </c>
      <c r="K232" s="31">
        <f t="shared" ref="K232:K295" si="42">K231*(1+$B$35)^(1/12)</f>
        <v>59712.841068697577</v>
      </c>
      <c r="L232" s="17"/>
    </row>
    <row r="233" spans="1:12" x14ac:dyDescent="0.25">
      <c r="A233" s="25">
        <f t="shared" ca="1" si="33"/>
        <v>49760</v>
      </c>
      <c r="B233" s="2">
        <f t="shared" si="34"/>
        <v>158608.13330572081</v>
      </c>
      <c r="C233" s="2">
        <f t="shared" si="35"/>
        <v>747.63300534322934</v>
      </c>
      <c r="D233" s="2">
        <f t="shared" si="36"/>
        <v>464.78765174059663</v>
      </c>
      <c r="E233" s="31">
        <f t="shared" si="37"/>
        <v>0</v>
      </c>
      <c r="G233" s="25">
        <f t="shared" ca="1" si="38"/>
        <v>49760</v>
      </c>
      <c r="H233" s="2">
        <f t="shared" si="39"/>
        <v>170356.88392095847</v>
      </c>
      <c r="I233" s="2">
        <f t="shared" si="40"/>
        <v>803.01322796123554</v>
      </c>
      <c r="J233" s="2">
        <f t="shared" si="41"/>
        <v>499.21636668435531</v>
      </c>
      <c r="K233" s="31">
        <f t="shared" si="42"/>
        <v>60050.466153595014</v>
      </c>
      <c r="L233" s="17"/>
    </row>
    <row r="234" spans="1:12" x14ac:dyDescent="0.25">
      <c r="A234" s="25">
        <f t="shared" ca="1" si="33"/>
        <v>49791</v>
      </c>
      <c r="B234" s="2">
        <f t="shared" si="34"/>
        <v>157858.31970411201</v>
      </c>
      <c r="C234" s="2">
        <f t="shared" si="35"/>
        <v>749.81360160879285</v>
      </c>
      <c r="D234" s="2">
        <f t="shared" si="36"/>
        <v>462.60705547503312</v>
      </c>
      <c r="E234" s="31">
        <f t="shared" si="37"/>
        <v>0</v>
      </c>
      <c r="G234" s="25">
        <f t="shared" ca="1" si="38"/>
        <v>49791</v>
      </c>
      <c r="H234" s="2">
        <f t="shared" si="39"/>
        <v>169551.52857108234</v>
      </c>
      <c r="I234" s="2">
        <f t="shared" si="40"/>
        <v>805.35534987613778</v>
      </c>
      <c r="J234" s="2">
        <f t="shared" si="41"/>
        <v>496.87424476945307</v>
      </c>
      <c r="K234" s="31">
        <f t="shared" si="42"/>
        <v>60390.000219808899</v>
      </c>
      <c r="L234" s="17"/>
    </row>
    <row r="235" spans="1:12" x14ac:dyDescent="0.25">
      <c r="A235" s="25">
        <f t="shared" ca="1" si="33"/>
        <v>49821</v>
      </c>
      <c r="B235" s="2">
        <f t="shared" si="34"/>
        <v>157106.31914616519</v>
      </c>
      <c r="C235" s="2">
        <f t="shared" si="35"/>
        <v>752.0005579468243</v>
      </c>
      <c r="D235" s="2">
        <f t="shared" si="36"/>
        <v>460.42009913700167</v>
      </c>
      <c r="E235" s="31">
        <f t="shared" si="37"/>
        <v>0</v>
      </c>
      <c r="G235" s="25">
        <f t="shared" ca="1" si="38"/>
        <v>49821</v>
      </c>
      <c r="H235" s="2">
        <f t="shared" si="39"/>
        <v>168743.82426810241</v>
      </c>
      <c r="I235" s="2">
        <f t="shared" si="40"/>
        <v>807.70430297992993</v>
      </c>
      <c r="J235" s="2">
        <f t="shared" si="41"/>
        <v>494.52529166566092</v>
      </c>
      <c r="K235" s="31">
        <f t="shared" si="42"/>
        <v>60731.454060997137</v>
      </c>
      <c r="L235" s="17"/>
    </row>
    <row r="236" spans="1:12" x14ac:dyDescent="0.25">
      <c r="A236" s="25">
        <f t="shared" ca="1" si="33"/>
        <v>49852</v>
      </c>
      <c r="B236" s="2">
        <f t="shared" si="34"/>
        <v>156352.12525325766</v>
      </c>
      <c r="C236" s="2">
        <f t="shared" si="35"/>
        <v>754.19389290752315</v>
      </c>
      <c r="D236" s="2">
        <f t="shared" si="36"/>
        <v>458.22676417630282</v>
      </c>
      <c r="E236" s="31">
        <f t="shared" si="37"/>
        <v>0</v>
      </c>
      <c r="G236" s="25">
        <f t="shared" ca="1" si="38"/>
        <v>49852</v>
      </c>
      <c r="H236" s="2">
        <f t="shared" si="39"/>
        <v>167933.76416090547</v>
      </c>
      <c r="I236" s="2">
        <f t="shared" si="40"/>
        <v>810.06010719694882</v>
      </c>
      <c r="J236" s="2">
        <f t="shared" si="41"/>
        <v>492.16948744864203</v>
      </c>
      <c r="K236" s="31">
        <f t="shared" si="42"/>
        <v>61074.838531846537</v>
      </c>
      <c r="L236" s="17"/>
    </row>
    <row r="237" spans="1:12" x14ac:dyDescent="0.25">
      <c r="A237" s="25">
        <f t="shared" ca="1" si="33"/>
        <v>49882</v>
      </c>
      <c r="B237" s="2">
        <f t="shared" si="34"/>
        <v>155595.7316281625</v>
      </c>
      <c r="C237" s="2">
        <f t="shared" si="35"/>
        <v>756.39362509516377</v>
      </c>
      <c r="D237" s="2">
        <f t="shared" si="36"/>
        <v>456.0270319886622</v>
      </c>
      <c r="E237" s="31">
        <f t="shared" si="37"/>
        <v>0</v>
      </c>
      <c r="G237" s="25">
        <f t="shared" ca="1" si="38"/>
        <v>49882</v>
      </c>
      <c r="H237" s="2">
        <f t="shared" si="39"/>
        <v>167121.34137839585</v>
      </c>
      <c r="I237" s="2">
        <f t="shared" si="40"/>
        <v>812.42278250962249</v>
      </c>
      <c r="J237" s="2">
        <f t="shared" si="41"/>
        <v>489.80681213596836</v>
      </c>
      <c r="K237" s="31">
        <f t="shared" si="42"/>
        <v>61420.164548417903</v>
      </c>
      <c r="L237" s="17"/>
    </row>
    <row r="238" spans="1:12" x14ac:dyDescent="0.25">
      <c r="A238" s="25">
        <f t="shared" ca="1" si="33"/>
        <v>49913</v>
      </c>
      <c r="B238" s="2">
        <f t="shared" si="34"/>
        <v>154837.13185499414</v>
      </c>
      <c r="C238" s="2">
        <f t="shared" si="35"/>
        <v>758.59977316835739</v>
      </c>
      <c r="D238" s="2">
        <f t="shared" si="36"/>
        <v>453.82088391546858</v>
      </c>
      <c r="E238" s="31">
        <f t="shared" si="37"/>
        <v>0</v>
      </c>
      <c r="G238" s="25">
        <f t="shared" ca="1" si="38"/>
        <v>49913</v>
      </c>
      <c r="H238" s="2">
        <f t="shared" si="39"/>
        <v>166306.54902943727</v>
      </c>
      <c r="I238" s="2">
        <f t="shared" si="40"/>
        <v>814.79234895858667</v>
      </c>
      <c r="J238" s="2">
        <f t="shared" si="41"/>
        <v>487.43724568700418</v>
      </c>
      <c r="K238" s="31">
        <f t="shared" si="42"/>
        <v>61767.443088493012</v>
      </c>
      <c r="L238" s="17"/>
    </row>
    <row r="239" spans="1:12" x14ac:dyDescent="0.25">
      <c r="A239" s="25">
        <f t="shared" ca="1" si="33"/>
        <v>49944</v>
      </c>
      <c r="B239" s="2">
        <f t="shared" si="34"/>
        <v>154076.31949915405</v>
      </c>
      <c r="C239" s="2">
        <f t="shared" si="35"/>
        <v>760.81235584008118</v>
      </c>
      <c r="D239" s="2">
        <f t="shared" si="36"/>
        <v>451.60830124374479</v>
      </c>
      <c r="E239" s="31">
        <f t="shared" si="37"/>
        <v>0</v>
      </c>
      <c r="G239" s="25">
        <f t="shared" ca="1" si="38"/>
        <v>49944</v>
      </c>
      <c r="H239" s="2">
        <f t="shared" si="39"/>
        <v>165489.38020279421</v>
      </c>
      <c r="I239" s="2">
        <f t="shared" si="40"/>
        <v>817.16882664306308</v>
      </c>
      <c r="J239" s="2">
        <f t="shared" si="41"/>
        <v>485.06076800252777</v>
      </c>
      <c r="K239" s="31">
        <f t="shared" si="42"/>
        <v>62116.685191923629</v>
      </c>
      <c r="L239" s="17"/>
    </row>
    <row r="240" spans="1:12" x14ac:dyDescent="0.25">
      <c r="A240" s="25">
        <f t="shared" ca="1" si="33"/>
        <v>49974</v>
      </c>
      <c r="B240" s="2">
        <f t="shared" si="34"/>
        <v>153313.28810727608</v>
      </c>
      <c r="C240" s="2">
        <f t="shared" si="35"/>
        <v>763.03139187796933</v>
      </c>
      <c r="D240" s="2">
        <f t="shared" si="36"/>
        <v>449.38926520585665</v>
      </c>
      <c r="E240" s="31">
        <f t="shared" si="37"/>
        <v>0</v>
      </c>
      <c r="G240" s="25">
        <f t="shared" ca="1" si="38"/>
        <v>49974</v>
      </c>
      <c r="H240" s="2">
        <f t="shared" si="39"/>
        <v>164669.82796707345</v>
      </c>
      <c r="I240" s="2">
        <f t="shared" si="40"/>
        <v>819.55223572077216</v>
      </c>
      <c r="J240" s="2">
        <f t="shared" si="41"/>
        <v>482.67735892481869</v>
      </c>
      <c r="K240" s="31">
        <f t="shared" si="42"/>
        <v>62467.901960982446</v>
      </c>
      <c r="L240" s="17"/>
    </row>
    <row r="241" spans="1:12" x14ac:dyDescent="0.25">
      <c r="A241" s="25">
        <f t="shared" ca="1" si="33"/>
        <v>50005</v>
      </c>
      <c r="B241" s="2">
        <f t="shared" si="34"/>
        <v>152548.03120717182</v>
      </c>
      <c r="C241" s="2">
        <f t="shared" si="35"/>
        <v>765.25690010425478</v>
      </c>
      <c r="D241" s="2">
        <f t="shared" si="36"/>
        <v>447.16375697957119</v>
      </c>
      <c r="E241" s="31">
        <f t="shared" si="37"/>
        <v>0</v>
      </c>
      <c r="G241" s="25">
        <f t="shared" ca="1" si="38"/>
        <v>50005</v>
      </c>
      <c r="H241" s="2">
        <f t="shared" si="39"/>
        <v>163847.88537066517</v>
      </c>
      <c r="I241" s="2">
        <f t="shared" si="40"/>
        <v>821.94259640828227</v>
      </c>
      <c r="J241" s="2">
        <f t="shared" si="41"/>
        <v>480.28699823730858</v>
      </c>
      <c r="K241" s="31">
        <f t="shared" si="42"/>
        <v>62821.104560716019</v>
      </c>
      <c r="L241" s="17"/>
    </row>
    <row r="242" spans="1:12" x14ac:dyDescent="0.25">
      <c r="A242" s="25">
        <f t="shared" ca="1" si="33"/>
        <v>50035</v>
      </c>
      <c r="B242" s="2">
        <f t="shared" si="34"/>
        <v>151780.54230777558</v>
      </c>
      <c r="C242" s="2">
        <f t="shared" si="35"/>
        <v>767.48889939623496</v>
      </c>
      <c r="D242" s="2">
        <f t="shared" si="36"/>
        <v>444.93175768759102</v>
      </c>
      <c r="E242" s="31">
        <f t="shared" si="37"/>
        <v>0</v>
      </c>
      <c r="G242" s="25">
        <f t="shared" ca="1" si="38"/>
        <v>50035</v>
      </c>
      <c r="H242" s="2">
        <f t="shared" si="39"/>
        <v>163023.54544168402</v>
      </c>
      <c r="I242" s="2">
        <f t="shared" si="40"/>
        <v>824.33992898115525</v>
      </c>
      <c r="J242" s="2">
        <f t="shared" si="41"/>
        <v>477.8896656644356</v>
      </c>
      <c r="K242" s="31">
        <f t="shared" si="42"/>
        <v>63176.304219299695</v>
      </c>
      <c r="L242" s="17"/>
    </row>
    <row r="243" spans="1:12" x14ac:dyDescent="0.25">
      <c r="A243" s="25">
        <f t="shared" ca="1" si="33"/>
        <v>50066</v>
      </c>
      <c r="B243" s="2">
        <f t="shared" si="34"/>
        <v>151010.81489908943</v>
      </c>
      <c r="C243" s="2">
        <f t="shared" si="35"/>
        <v>769.72740868615529</v>
      </c>
      <c r="D243" s="2">
        <f t="shared" si="36"/>
        <v>442.69324839767069</v>
      </c>
      <c r="E243" s="31">
        <f t="shared" si="37"/>
        <v>0</v>
      </c>
      <c r="G243" s="25">
        <f t="shared" ca="1" si="38"/>
        <v>50066</v>
      </c>
      <c r="H243" s="2">
        <f t="shared" si="39"/>
        <v>162196.80118791002</v>
      </c>
      <c r="I243" s="2">
        <f t="shared" si="40"/>
        <v>826.74425377400462</v>
      </c>
      <c r="J243" s="2">
        <f t="shared" si="41"/>
        <v>475.48534087158623</v>
      </c>
      <c r="K243" s="31">
        <f t="shared" si="42"/>
        <v>63533.51222839456</v>
      </c>
      <c r="L243" s="17"/>
    </row>
    <row r="244" spans="1:12" x14ac:dyDescent="0.25">
      <c r="A244" s="25">
        <f t="shared" ca="1" si="33"/>
        <v>50097</v>
      </c>
      <c r="B244" s="2">
        <f t="shared" si="34"/>
        <v>150238.84245212795</v>
      </c>
      <c r="C244" s="2">
        <f t="shared" si="35"/>
        <v>771.97244696147118</v>
      </c>
      <c r="D244" s="2">
        <f t="shared" si="36"/>
        <v>440.44821012235479</v>
      </c>
      <c r="E244" s="31">
        <f t="shared" si="37"/>
        <v>0</v>
      </c>
      <c r="G244" s="25">
        <f t="shared" ca="1" si="38"/>
        <v>50097</v>
      </c>
      <c r="H244" s="2">
        <f t="shared" si="39"/>
        <v>161367.64559672918</v>
      </c>
      <c r="I244" s="2">
        <f t="shared" si="40"/>
        <v>829.15559118084479</v>
      </c>
      <c r="J244" s="2">
        <f t="shared" si="41"/>
        <v>473.07400346474606</v>
      </c>
      <c r="K244" s="31">
        <f t="shared" si="42"/>
        <v>63892.739943506393</v>
      </c>
      <c r="L244" s="17"/>
    </row>
    <row r="245" spans="1:12" x14ac:dyDescent="0.25">
      <c r="A245" s="25">
        <f t="shared" ca="1" si="33"/>
        <v>50125</v>
      </c>
      <c r="B245" s="2">
        <f t="shared" si="34"/>
        <v>149464.61841886284</v>
      </c>
      <c r="C245" s="2">
        <f t="shared" si="35"/>
        <v>774.22403326510994</v>
      </c>
      <c r="D245" s="2">
        <f t="shared" si="36"/>
        <v>438.19662381871603</v>
      </c>
      <c r="E245" s="31">
        <f t="shared" si="37"/>
        <v>0</v>
      </c>
      <c r="G245" s="25">
        <f t="shared" ca="1" si="38"/>
        <v>50125</v>
      </c>
      <c r="H245" s="2">
        <f t="shared" si="39"/>
        <v>160536.07163507407</v>
      </c>
      <c r="I245" s="2">
        <f t="shared" si="40"/>
        <v>831.57396165512023</v>
      </c>
      <c r="J245" s="2">
        <f t="shared" si="41"/>
        <v>470.65563299047062</v>
      </c>
      <c r="K245" s="31">
        <f t="shared" si="42"/>
        <v>64253.998784346652</v>
      </c>
      <c r="L245" s="17"/>
    </row>
    <row r="246" spans="1:12" x14ac:dyDescent="0.25">
      <c r="A246" s="25">
        <f t="shared" ca="1" si="33"/>
        <v>50156</v>
      </c>
      <c r="B246" s="2">
        <f t="shared" si="34"/>
        <v>148688.13623216737</v>
      </c>
      <c r="C246" s="2">
        <f t="shared" si="35"/>
        <v>776.48218669547077</v>
      </c>
      <c r="D246" s="2">
        <f t="shared" si="36"/>
        <v>435.9384703883552</v>
      </c>
      <c r="E246" s="31">
        <f t="shared" si="37"/>
        <v>0</v>
      </c>
      <c r="G246" s="25">
        <f t="shared" ca="1" si="38"/>
        <v>50156</v>
      </c>
      <c r="H246" s="2">
        <f t="shared" si="39"/>
        <v>159702.07224936411</v>
      </c>
      <c r="I246" s="2">
        <f t="shared" si="40"/>
        <v>833.99938570996733</v>
      </c>
      <c r="J246" s="2">
        <f t="shared" si="41"/>
        <v>468.23020893562352</v>
      </c>
      <c r="K246" s="31">
        <f t="shared" si="42"/>
        <v>64617.300235195507</v>
      </c>
      <c r="L246" s="17"/>
    </row>
    <row r="247" spans="1:12" x14ac:dyDescent="0.25">
      <c r="A247" s="25">
        <f t="shared" ca="1" si="33"/>
        <v>50186</v>
      </c>
      <c r="B247" s="2">
        <f t="shared" si="34"/>
        <v>147909.38930576071</v>
      </c>
      <c r="C247" s="2">
        <f t="shared" si="35"/>
        <v>778.74692640665762</v>
      </c>
      <c r="D247" s="2">
        <f t="shared" si="36"/>
        <v>433.67373067716835</v>
      </c>
      <c r="E247" s="31">
        <f t="shared" si="37"/>
        <v>0</v>
      </c>
      <c r="G247" s="25">
        <f t="shared" ca="1" si="38"/>
        <v>50186</v>
      </c>
      <c r="H247" s="2">
        <f t="shared" si="39"/>
        <v>158865.64036544584</v>
      </c>
      <c r="I247" s="2">
        <f t="shared" si="40"/>
        <v>836.43188391827266</v>
      </c>
      <c r="J247" s="2">
        <f t="shared" si="41"/>
        <v>465.79771072731819</v>
      </c>
      <c r="K247" s="31">
        <f t="shared" si="42"/>
        <v>64982.65584526692</v>
      </c>
      <c r="L247" s="17"/>
    </row>
    <row r="248" spans="1:12" x14ac:dyDescent="0.25">
      <c r="A248" s="25">
        <f t="shared" ca="1" si="33"/>
        <v>50217</v>
      </c>
      <c r="B248" s="2">
        <f t="shared" si="34"/>
        <v>147128.37103415202</v>
      </c>
      <c r="C248" s="2">
        <f t="shared" si="35"/>
        <v>781.01827160868288</v>
      </c>
      <c r="D248" s="2">
        <f t="shared" si="36"/>
        <v>431.40238547514309</v>
      </c>
      <c r="E248" s="31">
        <f t="shared" si="37"/>
        <v>0</v>
      </c>
      <c r="G248" s="25">
        <f t="shared" ca="1" si="38"/>
        <v>50217</v>
      </c>
      <c r="H248" s="2">
        <f t="shared" si="39"/>
        <v>158026.7688885328</v>
      </c>
      <c r="I248" s="2">
        <f t="shared" si="40"/>
        <v>838.87147691305131</v>
      </c>
      <c r="J248" s="2">
        <f t="shared" si="41"/>
        <v>463.35811773253954</v>
      </c>
      <c r="K248" s="31">
        <f t="shared" si="42"/>
        <v>65350.077229075781</v>
      </c>
      <c r="L248" s="17"/>
    </row>
    <row r="249" spans="1:12" x14ac:dyDescent="0.25">
      <c r="A249" s="25">
        <f t="shared" ca="1" si="33"/>
        <v>50247</v>
      </c>
      <c r="B249" s="2">
        <f t="shared" si="34"/>
        <v>146345.07479258446</v>
      </c>
      <c r="C249" s="2">
        <f t="shared" si="35"/>
        <v>783.29624156755472</v>
      </c>
      <c r="D249" s="2">
        <f t="shared" si="36"/>
        <v>429.12441551627126</v>
      </c>
      <c r="E249" s="31">
        <f t="shared" si="37"/>
        <v>0</v>
      </c>
      <c r="G249" s="25">
        <f t="shared" ca="1" si="38"/>
        <v>50247</v>
      </c>
      <c r="H249" s="2">
        <f t="shared" si="39"/>
        <v>157185.45070314544</v>
      </c>
      <c r="I249" s="2">
        <f t="shared" si="40"/>
        <v>841.31818538735956</v>
      </c>
      <c r="J249" s="2">
        <f t="shared" si="41"/>
        <v>460.91140925823129</v>
      </c>
      <c r="K249" s="31">
        <f t="shared" si="42"/>
        <v>65719.576066807145</v>
      </c>
      <c r="L249" s="17"/>
    </row>
    <row r="250" spans="1:12" x14ac:dyDescent="0.25">
      <c r="A250" s="25">
        <f t="shared" ca="1" si="33"/>
        <v>50278</v>
      </c>
      <c r="B250" s="2">
        <f t="shared" si="34"/>
        <v>145559.49393697901</v>
      </c>
      <c r="C250" s="2">
        <f t="shared" si="35"/>
        <v>785.58085560545169</v>
      </c>
      <c r="D250" s="2">
        <f t="shared" si="36"/>
        <v>426.83980147837428</v>
      </c>
      <c r="E250" s="31">
        <f t="shared" si="37"/>
        <v>0</v>
      </c>
      <c r="G250" s="25">
        <f t="shared" ca="1" si="38"/>
        <v>50278</v>
      </c>
      <c r="H250" s="2">
        <f t="shared" si="39"/>
        <v>156341.67867305069</v>
      </c>
      <c r="I250" s="2">
        <f t="shared" si="40"/>
        <v>843.77203009476057</v>
      </c>
      <c r="J250" s="2">
        <f t="shared" si="41"/>
        <v>458.45756455083028</v>
      </c>
      <c r="K250" s="31">
        <f t="shared" si="42"/>
        <v>66091.164104687516</v>
      </c>
      <c r="L250" s="17"/>
    </row>
    <row r="251" spans="1:12" x14ac:dyDescent="0.25">
      <c r="A251" s="25">
        <f t="shared" ca="1" si="33"/>
        <v>50309</v>
      </c>
      <c r="B251" s="2">
        <f t="shared" si="34"/>
        <v>144771.62180387805</v>
      </c>
      <c r="C251" s="2">
        <f t="shared" si="35"/>
        <v>787.87213310095558</v>
      </c>
      <c r="D251" s="2">
        <f t="shared" si="36"/>
        <v>424.54852398287039</v>
      </c>
      <c r="E251" s="31">
        <f t="shared" si="37"/>
        <v>0</v>
      </c>
      <c r="G251" s="25">
        <f t="shared" ca="1" si="38"/>
        <v>50309</v>
      </c>
      <c r="H251" s="2">
        <f t="shared" si="39"/>
        <v>155495.44564120151</v>
      </c>
      <c r="I251" s="2">
        <f t="shared" si="40"/>
        <v>846.23303184917881</v>
      </c>
      <c r="J251" s="2">
        <f t="shared" si="41"/>
        <v>455.99656279641204</v>
      </c>
      <c r="K251" s="31">
        <f t="shared" si="42"/>
        <v>66464.853155358272</v>
      </c>
      <c r="L251" s="17"/>
    </row>
    <row r="252" spans="1:12" x14ac:dyDescent="0.25">
      <c r="A252" s="25">
        <f t="shared" ca="1" si="33"/>
        <v>50339</v>
      </c>
      <c r="B252" s="2">
        <f t="shared" si="34"/>
        <v>143981.45171038888</v>
      </c>
      <c r="C252" s="2">
        <f t="shared" si="35"/>
        <v>790.17009348916781</v>
      </c>
      <c r="D252" s="2">
        <f t="shared" si="36"/>
        <v>422.25056359465816</v>
      </c>
      <c r="E252" s="31">
        <f t="shared" si="37"/>
        <v>0</v>
      </c>
      <c r="G252" s="25">
        <f t="shared" ca="1" si="38"/>
        <v>50339</v>
      </c>
      <c r="H252" s="2">
        <f t="shared" si="39"/>
        <v>154646.7444296761</v>
      </c>
      <c r="I252" s="2">
        <f t="shared" si="40"/>
        <v>848.70121152542401</v>
      </c>
      <c r="J252" s="2">
        <f t="shared" si="41"/>
        <v>453.52838312016684</v>
      </c>
      <c r="K252" s="31">
        <f t="shared" si="42"/>
        <v>66840.655098251213</v>
      </c>
      <c r="L252" s="17"/>
    </row>
    <row r="253" spans="1:12" x14ac:dyDescent="0.25">
      <c r="A253" s="25">
        <f t="shared" ca="1" si="33"/>
        <v>50370</v>
      </c>
      <c r="B253" s="2">
        <f t="shared" si="34"/>
        <v>143188.97695412702</v>
      </c>
      <c r="C253" s="2">
        <f t="shared" si="35"/>
        <v>792.47475626185496</v>
      </c>
      <c r="D253" s="2">
        <f t="shared" si="36"/>
        <v>419.94590082197101</v>
      </c>
      <c r="E253" s="31">
        <f t="shared" si="37"/>
        <v>0</v>
      </c>
      <c r="G253" s="25">
        <f t="shared" ca="1" si="38"/>
        <v>50370</v>
      </c>
      <c r="H253" s="2">
        <f t="shared" si="39"/>
        <v>153795.56783961706</v>
      </c>
      <c r="I253" s="2">
        <f t="shared" si="40"/>
        <v>851.17659005904557</v>
      </c>
      <c r="J253" s="2">
        <f t="shared" si="41"/>
        <v>451.05300458654528</v>
      </c>
      <c r="K253" s="31">
        <f t="shared" si="42"/>
        <v>67218.581879966136</v>
      </c>
      <c r="L253" s="17"/>
    </row>
    <row r="254" spans="1:12" x14ac:dyDescent="0.25">
      <c r="A254" s="25">
        <f t="shared" ca="1" si="33"/>
        <v>50400</v>
      </c>
      <c r="B254" s="2">
        <f t="shared" si="34"/>
        <v>142394.1908131594</v>
      </c>
      <c r="C254" s="2">
        <f t="shared" si="35"/>
        <v>794.7861409676234</v>
      </c>
      <c r="D254" s="2">
        <f t="shared" si="36"/>
        <v>417.63451611620258</v>
      </c>
      <c r="E254" s="31">
        <f t="shared" si="37"/>
        <v>0</v>
      </c>
      <c r="G254" s="25">
        <f t="shared" ca="1" si="38"/>
        <v>50400</v>
      </c>
      <c r="H254" s="2">
        <f t="shared" si="39"/>
        <v>152941.90865117035</v>
      </c>
      <c r="I254" s="2">
        <f t="shared" si="40"/>
        <v>853.65918844671091</v>
      </c>
      <c r="J254" s="2">
        <f t="shared" si="41"/>
        <v>448.57040619887994</v>
      </c>
      <c r="K254" s="31">
        <f t="shared" si="42"/>
        <v>67598.645514650663</v>
      </c>
      <c r="L254" s="17"/>
    </row>
    <row r="255" spans="1:12" x14ac:dyDescent="0.25">
      <c r="A255" s="25">
        <f t="shared" ca="1" si="33"/>
        <v>50431</v>
      </c>
      <c r="B255" s="2">
        <f t="shared" si="34"/>
        <v>141597.08654594727</v>
      </c>
      <c r="C255" s="2">
        <f t="shared" si="35"/>
        <v>797.10426721212298</v>
      </c>
      <c r="D255" s="2">
        <f t="shared" si="36"/>
        <v>415.316389871703</v>
      </c>
      <c r="E255" s="31">
        <f t="shared" si="37"/>
        <v>0</v>
      </c>
      <c r="G255" s="25">
        <f t="shared" ca="1" si="38"/>
        <v>50431</v>
      </c>
      <c r="H255" s="2">
        <f t="shared" si="39"/>
        <v>152085.759623424</v>
      </c>
      <c r="I255" s="2">
        <f t="shared" si="40"/>
        <v>856.14902774635107</v>
      </c>
      <c r="J255" s="2">
        <f t="shared" si="41"/>
        <v>446.08056689923978</v>
      </c>
      <c r="K255" s="31">
        <f t="shared" si="42"/>
        <v>67980.858084382169</v>
      </c>
      <c r="L255" s="17"/>
    </row>
    <row r="256" spans="1:12" x14ac:dyDescent="0.25">
      <c r="A256" s="25">
        <f t="shared" ca="1" si="33"/>
        <v>50462</v>
      </c>
      <c r="B256" s="2">
        <f t="shared" si="34"/>
        <v>140797.65739128913</v>
      </c>
      <c r="C256" s="2">
        <f t="shared" si="35"/>
        <v>799.42915465813439</v>
      </c>
      <c r="D256" s="2">
        <f t="shared" si="36"/>
        <v>412.99150242569158</v>
      </c>
      <c r="E256" s="31">
        <f t="shared" si="37"/>
        <v>0</v>
      </c>
      <c r="G256" s="25">
        <f t="shared" ca="1" si="38"/>
        <v>50462</v>
      </c>
      <c r="H256" s="2">
        <f t="shared" si="39"/>
        <v>151227.11349434673</v>
      </c>
      <c r="I256" s="2">
        <f t="shared" si="40"/>
        <v>858.64612907727701</v>
      </c>
      <c r="J256" s="2">
        <f t="shared" si="41"/>
        <v>443.58346556831384</v>
      </c>
      <c r="K256" s="31">
        <f t="shared" si="42"/>
        <v>68365.231739551833</v>
      </c>
      <c r="L256" s="17"/>
    </row>
    <row r="257" spans="1:12" x14ac:dyDescent="0.25">
      <c r="A257" s="25">
        <f t="shared" ca="1" si="33"/>
        <v>50490</v>
      </c>
      <c r="B257" s="2">
        <f t="shared" si="34"/>
        <v>139995.89656826324</v>
      </c>
      <c r="C257" s="2">
        <f t="shared" si="35"/>
        <v>801.76082302588929</v>
      </c>
      <c r="D257" s="2">
        <f t="shared" si="36"/>
        <v>410.65983405793668</v>
      </c>
      <c r="E257" s="31">
        <f t="shared" si="37"/>
        <v>0</v>
      </c>
      <c r="G257" s="25">
        <f t="shared" ca="1" si="38"/>
        <v>50490</v>
      </c>
      <c r="H257" s="2">
        <f t="shared" si="39"/>
        <v>150365.96298072633</v>
      </c>
      <c r="I257" s="2">
        <f t="shared" si="40"/>
        <v>861.15051362041254</v>
      </c>
      <c r="J257" s="2">
        <f t="shared" si="41"/>
        <v>441.07908102517831</v>
      </c>
      <c r="K257" s="31">
        <f t="shared" si="42"/>
        <v>68751.778699250906</v>
      </c>
      <c r="L257" s="17"/>
    </row>
    <row r="258" spans="1:12" x14ac:dyDescent="0.25">
      <c r="A258" s="25">
        <f t="shared" ca="1" si="33"/>
        <v>50521</v>
      </c>
      <c r="B258" s="2">
        <f t="shared" si="34"/>
        <v>139191.79727617017</v>
      </c>
      <c r="C258" s="2">
        <f t="shared" si="35"/>
        <v>804.09929209307029</v>
      </c>
      <c r="D258" s="2">
        <f t="shared" si="36"/>
        <v>408.32136499075568</v>
      </c>
      <c r="E258" s="31">
        <f t="shared" si="37"/>
        <v>0</v>
      </c>
      <c r="G258" s="25">
        <f t="shared" ca="1" si="38"/>
        <v>50521</v>
      </c>
      <c r="H258" s="2">
        <f t="shared" si="39"/>
        <v>149502.30077810786</v>
      </c>
      <c r="I258" s="2">
        <f t="shared" si="40"/>
        <v>863.66220261846888</v>
      </c>
      <c r="J258" s="2">
        <f t="shared" si="41"/>
        <v>438.56739202712197</v>
      </c>
      <c r="K258" s="31">
        <f t="shared" si="42"/>
        <v>69140.511251659191</v>
      </c>
      <c r="L258" s="17"/>
    </row>
    <row r="259" spans="1:12" x14ac:dyDescent="0.25">
      <c r="A259" s="25">
        <f t="shared" ca="1" si="33"/>
        <v>50551</v>
      </c>
      <c r="B259" s="2">
        <f t="shared" si="34"/>
        <v>138385.35269447518</v>
      </c>
      <c r="C259" s="2">
        <f t="shared" si="35"/>
        <v>806.44458169498557</v>
      </c>
      <c r="D259" s="2">
        <f t="shared" si="36"/>
        <v>405.9760753888404</v>
      </c>
      <c r="E259" s="31">
        <f t="shared" si="37"/>
        <v>0</v>
      </c>
      <c r="G259" s="25">
        <f t="shared" ca="1" si="38"/>
        <v>50551</v>
      </c>
      <c r="H259" s="2">
        <f t="shared" si="39"/>
        <v>148636.11956073175</v>
      </c>
      <c r="I259" s="2">
        <f t="shared" si="40"/>
        <v>866.18121737611932</v>
      </c>
      <c r="J259" s="2">
        <f t="shared" si="41"/>
        <v>436.04837726947153</v>
      </c>
      <c r="K259" s="31">
        <f t="shared" si="42"/>
        <v>69531.441754435597</v>
      </c>
      <c r="L259" s="17"/>
    </row>
    <row r="260" spans="1:12" x14ac:dyDescent="0.25">
      <c r="A260" s="25">
        <f t="shared" ca="1" si="33"/>
        <v>50582</v>
      </c>
      <c r="B260" s="2">
        <f t="shared" si="34"/>
        <v>137576.55598275023</v>
      </c>
      <c r="C260" s="2">
        <f t="shared" si="35"/>
        <v>808.79671172494727</v>
      </c>
      <c r="D260" s="2">
        <f t="shared" si="36"/>
        <v>403.6239453588787</v>
      </c>
      <c r="E260" s="31">
        <f t="shared" si="37"/>
        <v>0</v>
      </c>
      <c r="G260" s="25">
        <f t="shared" ca="1" si="38"/>
        <v>50582</v>
      </c>
      <c r="H260" s="2">
        <f t="shared" si="39"/>
        <v>147767.41198147164</v>
      </c>
      <c r="I260" s="2">
        <f t="shared" si="40"/>
        <v>868.70757926011561</v>
      </c>
      <c r="J260" s="2">
        <f t="shared" si="41"/>
        <v>433.52201538547524</v>
      </c>
      <c r="K260" s="31">
        <f t="shared" si="42"/>
        <v>69924.582635111074</v>
      </c>
      <c r="L260" s="17"/>
    </row>
    <row r="261" spans="1:12" x14ac:dyDescent="0.25">
      <c r="A261" s="25">
        <f t="shared" ca="1" si="33"/>
        <v>50612</v>
      </c>
      <c r="B261" s="2">
        <f t="shared" si="34"/>
        <v>136765.4002806161</v>
      </c>
      <c r="C261" s="2">
        <f t="shared" si="35"/>
        <v>811.15570213412593</v>
      </c>
      <c r="D261" s="2">
        <f t="shared" si="36"/>
        <v>401.26495494970004</v>
      </c>
      <c r="E261" s="31">
        <f t="shared" si="37"/>
        <v>0</v>
      </c>
      <c r="G261" s="25">
        <f t="shared" ca="1" si="38"/>
        <v>50612</v>
      </c>
      <c r="H261" s="2">
        <f t="shared" si="39"/>
        <v>146896.17067177201</v>
      </c>
      <c r="I261" s="2">
        <f t="shared" si="40"/>
        <v>871.24130969963721</v>
      </c>
      <c r="J261" s="2">
        <f t="shared" si="41"/>
        <v>430.98828494595364</v>
      </c>
      <c r="K261" s="31">
        <f t="shared" si="42"/>
        <v>70319.946391483623</v>
      </c>
      <c r="L261" s="17"/>
    </row>
    <row r="262" spans="1:12" x14ac:dyDescent="0.25">
      <c r="A262" s="25">
        <f t="shared" ca="1" si="33"/>
        <v>50643</v>
      </c>
      <c r="B262" s="2">
        <f t="shared" si="34"/>
        <v>135951.87870768408</v>
      </c>
      <c r="C262" s="2">
        <f t="shared" si="35"/>
        <v>813.52157293201617</v>
      </c>
      <c r="D262" s="2">
        <f t="shared" si="36"/>
        <v>398.8990841518098</v>
      </c>
      <c r="E262" s="31">
        <f t="shared" si="37"/>
        <v>0</v>
      </c>
      <c r="G262" s="25">
        <f t="shared" ca="1" si="38"/>
        <v>50643</v>
      </c>
      <c r="H262" s="2">
        <f t="shared" si="39"/>
        <v>146022.38824158575</v>
      </c>
      <c r="I262" s="2">
        <f t="shared" si="40"/>
        <v>873.78243018626222</v>
      </c>
      <c r="J262" s="2">
        <f t="shared" si="41"/>
        <v>428.44716445932863</v>
      </c>
      <c r="K262" s="31">
        <f t="shared" si="42"/>
        <v>70717.545592015624</v>
      </c>
      <c r="L262" s="17"/>
    </row>
    <row r="263" spans="1:12" x14ac:dyDescent="0.25">
      <c r="A263" s="25">
        <f t="shared" ca="1" si="33"/>
        <v>50674</v>
      </c>
      <c r="B263" s="2">
        <f t="shared" si="34"/>
        <v>135135.98436349767</v>
      </c>
      <c r="C263" s="2">
        <f t="shared" si="35"/>
        <v>815.89434418640758</v>
      </c>
      <c r="D263" s="2">
        <f t="shared" si="36"/>
        <v>396.52631289741839</v>
      </c>
      <c r="E263" s="31">
        <f t="shared" si="37"/>
        <v>0</v>
      </c>
      <c r="G263" s="25">
        <f t="shared" ca="1" si="38"/>
        <v>50674</v>
      </c>
      <c r="H263" s="2">
        <f t="shared" si="39"/>
        <v>145146.05727931147</v>
      </c>
      <c r="I263" s="2">
        <f t="shared" si="40"/>
        <v>876.33096227428746</v>
      </c>
      <c r="J263" s="2">
        <f t="shared" si="41"/>
        <v>425.89863237130339</v>
      </c>
      <c r="K263" s="31">
        <f t="shared" si="42"/>
        <v>71117.392876233338</v>
      </c>
      <c r="L263" s="17"/>
    </row>
    <row r="264" spans="1:12" x14ac:dyDescent="0.25">
      <c r="A264" s="25">
        <f t="shared" ca="1" si="33"/>
        <v>50704</v>
      </c>
      <c r="B264" s="2">
        <f t="shared" si="34"/>
        <v>134317.71032747405</v>
      </c>
      <c r="C264" s="2">
        <f t="shared" si="35"/>
        <v>818.27403602361755</v>
      </c>
      <c r="D264" s="2">
        <f t="shared" si="36"/>
        <v>394.14662106020842</v>
      </c>
      <c r="E264" s="31">
        <f t="shared" si="37"/>
        <v>0</v>
      </c>
      <c r="G264" s="25">
        <f t="shared" ca="1" si="38"/>
        <v>50704</v>
      </c>
      <c r="H264" s="2">
        <f t="shared" si="39"/>
        <v>144267.17035173054</v>
      </c>
      <c r="I264" s="2">
        <f t="shared" si="40"/>
        <v>878.88692758093225</v>
      </c>
      <c r="J264" s="2">
        <f t="shared" si="41"/>
        <v>423.3426670646586</v>
      </c>
      <c r="K264" s="31">
        <f t="shared" si="42"/>
        <v>71519.50095512878</v>
      </c>
      <c r="L264" s="17"/>
    </row>
    <row r="265" spans="1:12" x14ac:dyDescent="0.25">
      <c r="A265" s="25">
        <f t="shared" ca="1" si="33"/>
        <v>50735</v>
      </c>
      <c r="B265" s="2">
        <f t="shared" si="34"/>
        <v>133497.04965884535</v>
      </c>
      <c r="C265" s="2">
        <f t="shared" si="35"/>
        <v>820.66066862869502</v>
      </c>
      <c r="D265" s="2">
        <f t="shared" si="36"/>
        <v>391.75998845513095</v>
      </c>
      <c r="E265" s="31">
        <f t="shared" si="37"/>
        <v>0</v>
      </c>
      <c r="G265" s="25">
        <f t="shared" ca="1" si="38"/>
        <v>50735</v>
      </c>
      <c r="H265" s="2">
        <f t="shared" si="39"/>
        <v>143385.72000394418</v>
      </c>
      <c r="I265" s="2">
        <f t="shared" si="40"/>
        <v>881.4503477863675</v>
      </c>
      <c r="J265" s="2">
        <f t="shared" si="41"/>
        <v>420.77924685922335</v>
      </c>
      <c r="K265" s="31">
        <f t="shared" si="42"/>
        <v>71923.882611563749</v>
      </c>
      <c r="L265" s="17"/>
    </row>
    <row r="266" spans="1:12" x14ac:dyDescent="0.25">
      <c r="A266" s="25">
        <f t="shared" ca="1" si="33"/>
        <v>50765</v>
      </c>
      <c r="B266" s="2">
        <f t="shared" si="34"/>
        <v>132673.99539659981</v>
      </c>
      <c r="C266" s="2">
        <f t="shared" si="35"/>
        <v>823.05426224553685</v>
      </c>
      <c r="D266" s="2">
        <f t="shared" si="36"/>
        <v>389.36639483828912</v>
      </c>
      <c r="E266" s="31">
        <f t="shared" si="37"/>
        <v>0</v>
      </c>
      <c r="G266" s="25">
        <f t="shared" ca="1" si="38"/>
        <v>50765</v>
      </c>
      <c r="H266" s="2">
        <f t="shared" si="39"/>
        <v>142501.69875931009</v>
      </c>
      <c r="I266" s="2">
        <f t="shared" si="40"/>
        <v>884.02124463409405</v>
      </c>
      <c r="J266" s="2">
        <f t="shared" si="41"/>
        <v>418.2083500114968</v>
      </c>
      <c r="K266" s="31">
        <f t="shared" si="42"/>
        <v>72330.550700676205</v>
      </c>
      <c r="L266" s="17"/>
    </row>
    <row r="267" spans="1:12" x14ac:dyDescent="0.25">
      <c r="A267" s="25">
        <f t="shared" ca="1" si="33"/>
        <v>50796</v>
      </c>
      <c r="B267" s="2">
        <f t="shared" si="34"/>
        <v>131848.54055942275</v>
      </c>
      <c r="C267" s="2">
        <f t="shared" si="35"/>
        <v>825.45483717706247</v>
      </c>
      <c r="D267" s="2">
        <f t="shared" si="36"/>
        <v>386.9658199067635</v>
      </c>
      <c r="E267" s="31">
        <f t="shared" si="37"/>
        <v>0</v>
      </c>
      <c r="G267" s="25">
        <f t="shared" ca="1" si="38"/>
        <v>50796</v>
      </c>
      <c r="H267" s="2">
        <f t="shared" si="39"/>
        <v>141615.09911937916</v>
      </c>
      <c r="I267" s="2">
        <f t="shared" si="40"/>
        <v>886.59963993094266</v>
      </c>
      <c r="J267" s="2">
        <f t="shared" si="41"/>
        <v>415.62995471464819</v>
      </c>
      <c r="K267" s="31">
        <f t="shared" si="42"/>
        <v>72739.518150288917</v>
      </c>
      <c r="L267" s="17"/>
    </row>
    <row r="268" spans="1:12" x14ac:dyDescent="0.25">
      <c r="A268" s="25">
        <f t="shared" ca="1" si="33"/>
        <v>50827</v>
      </c>
      <c r="B268" s="2">
        <f t="shared" si="34"/>
        <v>131020.67814563724</v>
      </c>
      <c r="C268" s="2">
        <f t="shared" si="35"/>
        <v>827.86241378550494</v>
      </c>
      <c r="D268" s="2">
        <f t="shared" si="36"/>
        <v>384.55824329832103</v>
      </c>
      <c r="E268" s="31">
        <f t="shared" si="37"/>
        <v>0</v>
      </c>
      <c r="G268" s="25">
        <f t="shared" ca="1" si="38"/>
        <v>50827</v>
      </c>
      <c r="H268" s="2">
        <f t="shared" si="39"/>
        <v>140725.91356383177</v>
      </c>
      <c r="I268" s="2">
        <f t="shared" si="40"/>
        <v>889.18555554739419</v>
      </c>
      <c r="J268" s="2">
        <f t="shared" si="41"/>
        <v>413.04403909819666</v>
      </c>
      <c r="K268" s="31">
        <f t="shared" si="42"/>
        <v>73150.797961320452</v>
      </c>
      <c r="L268" s="17"/>
    </row>
    <row r="269" spans="1:12" x14ac:dyDescent="0.25">
      <c r="A269" s="25">
        <f t="shared" ca="1" si="33"/>
        <v>50855</v>
      </c>
      <c r="B269" s="2">
        <f t="shared" si="34"/>
        <v>130190.40113314486</v>
      </c>
      <c r="C269" s="2">
        <f t="shared" si="35"/>
        <v>830.2770124923818</v>
      </c>
      <c r="D269" s="2">
        <f t="shared" si="36"/>
        <v>382.14364459144417</v>
      </c>
      <c r="E269" s="31">
        <f t="shared" si="37"/>
        <v>0</v>
      </c>
      <c r="G269" s="25">
        <f t="shared" ca="1" si="38"/>
        <v>50855</v>
      </c>
      <c r="H269" s="2">
        <f t="shared" si="39"/>
        <v>139834.13455041402</v>
      </c>
      <c r="I269" s="2">
        <f t="shared" si="40"/>
        <v>891.77901341775419</v>
      </c>
      <c r="J269" s="2">
        <f t="shared" si="41"/>
        <v>410.45058122783666</v>
      </c>
      <c r="K269" s="31">
        <f t="shared" si="42"/>
        <v>73564.403208198462</v>
      </c>
      <c r="L269" s="17"/>
    </row>
    <row r="270" spans="1:12" x14ac:dyDescent="0.25">
      <c r="A270" s="25">
        <f t="shared" ca="1" si="33"/>
        <v>50886</v>
      </c>
      <c r="B270" s="2">
        <f t="shared" si="34"/>
        <v>129357.70247936604</v>
      </c>
      <c r="C270" s="2">
        <f t="shared" si="35"/>
        <v>832.69865377881524</v>
      </c>
      <c r="D270" s="2">
        <f t="shared" si="36"/>
        <v>379.72200330501073</v>
      </c>
      <c r="E270" s="31">
        <f t="shared" si="37"/>
        <v>0</v>
      </c>
      <c r="G270" s="25">
        <f t="shared" ca="1" si="38"/>
        <v>50886</v>
      </c>
      <c r="H270" s="2">
        <f t="shared" si="39"/>
        <v>138939.75451487381</v>
      </c>
      <c r="I270" s="2">
        <f t="shared" si="40"/>
        <v>894.38003554021111</v>
      </c>
      <c r="J270" s="2">
        <f t="shared" si="41"/>
        <v>407.84955910537974</v>
      </c>
      <c r="K270" s="31">
        <f t="shared" si="42"/>
        <v>73980.347039275322</v>
      </c>
      <c r="L270" s="17"/>
    </row>
    <row r="271" spans="1:12" x14ac:dyDescent="0.25">
      <c r="A271" s="25">
        <f t="shared" ca="1" si="33"/>
        <v>50916</v>
      </c>
      <c r="B271" s="2">
        <f t="shared" si="34"/>
        <v>128522.57512118036</v>
      </c>
      <c r="C271" s="2">
        <f t="shared" si="35"/>
        <v>835.12735818567762</v>
      </c>
      <c r="D271" s="2">
        <f t="shared" si="36"/>
        <v>377.29329889814835</v>
      </c>
      <c r="E271" s="31">
        <f t="shared" si="37"/>
        <v>0</v>
      </c>
      <c r="G271" s="25">
        <f t="shared" ca="1" si="38"/>
        <v>50916</v>
      </c>
      <c r="H271" s="2">
        <f t="shared" si="39"/>
        <v>138042.7658708966</v>
      </c>
      <c r="I271" s="2">
        <f t="shared" si="40"/>
        <v>896.98864397721468</v>
      </c>
      <c r="J271" s="2">
        <f t="shared" si="41"/>
        <v>405.24095066837617</v>
      </c>
      <c r="K271" s="31">
        <f t="shared" si="42"/>
        <v>74398.642677246084</v>
      </c>
      <c r="L271" s="17"/>
    </row>
    <row r="272" spans="1:12" x14ac:dyDescent="0.25">
      <c r="A272" s="25">
        <f t="shared" ca="1" si="33"/>
        <v>50947</v>
      </c>
      <c r="B272" s="2">
        <f t="shared" si="34"/>
        <v>127685.01197486665</v>
      </c>
      <c r="C272" s="2">
        <f t="shared" si="35"/>
        <v>837.56314631370788</v>
      </c>
      <c r="D272" s="2">
        <f t="shared" si="36"/>
        <v>374.8575107701181</v>
      </c>
      <c r="E272" s="31">
        <f t="shared" si="37"/>
        <v>0</v>
      </c>
      <c r="G272" s="25">
        <f t="shared" ca="1" si="38"/>
        <v>50947</v>
      </c>
      <c r="H272" s="2">
        <f t="shared" si="39"/>
        <v>137143.16101004113</v>
      </c>
      <c r="I272" s="2">
        <f t="shared" si="40"/>
        <v>899.60486085547586</v>
      </c>
      <c r="J272" s="2">
        <f t="shared" si="41"/>
        <v>402.62473379011499</v>
      </c>
      <c r="K272" s="31">
        <f t="shared" si="42"/>
        <v>74819.303419568852</v>
      </c>
      <c r="L272" s="17"/>
    </row>
    <row r="273" spans="1:12" x14ac:dyDescent="0.25">
      <c r="A273" s="25">
        <f t="shared" ca="1" si="33"/>
        <v>50977</v>
      </c>
      <c r="B273" s="2">
        <f t="shared" si="34"/>
        <v>126845.00593604284</v>
      </c>
      <c r="C273" s="2">
        <f t="shared" si="35"/>
        <v>840.00603882380256</v>
      </c>
      <c r="D273" s="2">
        <f t="shared" si="36"/>
        <v>372.41461826002342</v>
      </c>
      <c r="E273" s="31">
        <f t="shared" si="37"/>
        <v>0</v>
      </c>
      <c r="G273" s="25">
        <f t="shared" ca="1" si="38"/>
        <v>50977</v>
      </c>
      <c r="H273" s="2">
        <f t="shared" si="39"/>
        <v>136240.93230167482</v>
      </c>
      <c r="I273" s="2">
        <f t="shared" si="40"/>
        <v>902.22870836631614</v>
      </c>
      <c r="J273" s="2">
        <f t="shared" si="41"/>
        <v>400.00088627927471</v>
      </c>
      <c r="K273" s="31">
        <f t="shared" si="42"/>
        <v>75242.34263888748</v>
      </c>
      <c r="L273" s="17"/>
    </row>
    <row r="274" spans="1:12" x14ac:dyDescent="0.25">
      <c r="A274" s="25">
        <f t="shared" ca="1" si="33"/>
        <v>51008</v>
      </c>
      <c r="B274" s="2">
        <f t="shared" si="34"/>
        <v>126002.54987960581</v>
      </c>
      <c r="C274" s="2">
        <f t="shared" si="35"/>
        <v>842.45605643703038</v>
      </c>
      <c r="D274" s="2">
        <f t="shared" si="36"/>
        <v>369.96460064679559</v>
      </c>
      <c r="E274" s="31">
        <f t="shared" si="37"/>
        <v>0</v>
      </c>
      <c r="G274" s="25">
        <f t="shared" ca="1" si="38"/>
        <v>51008</v>
      </c>
      <c r="H274" s="2">
        <f t="shared" si="39"/>
        <v>135336.07209290913</v>
      </c>
      <c r="I274" s="2">
        <f t="shared" si="40"/>
        <v>904.8602087656966</v>
      </c>
      <c r="J274" s="2">
        <f t="shared" si="41"/>
        <v>397.36938587989425</v>
      </c>
      <c r="K274" s="31">
        <f t="shared" si="42"/>
        <v>75667.773783456709</v>
      </c>
      <c r="L274" s="17"/>
    </row>
    <row r="275" spans="1:12" x14ac:dyDescent="0.25">
      <c r="A275" s="25">
        <f t="shared" ca="1" si="33"/>
        <v>51039</v>
      </c>
      <c r="B275" s="2">
        <f t="shared" si="34"/>
        <v>125157.63665967084</v>
      </c>
      <c r="C275" s="2">
        <f t="shared" si="35"/>
        <v>844.91321993496695</v>
      </c>
      <c r="D275" s="2">
        <f t="shared" si="36"/>
        <v>367.50743714885903</v>
      </c>
      <c r="E275" s="31">
        <f t="shared" si="37"/>
        <v>0</v>
      </c>
      <c r="G275" s="25">
        <f t="shared" ca="1" si="38"/>
        <v>51039</v>
      </c>
      <c r="H275" s="2">
        <f t="shared" si="39"/>
        <v>134428.57270853454</v>
      </c>
      <c r="I275" s="2">
        <f t="shared" si="40"/>
        <v>907.49938437459627</v>
      </c>
      <c r="J275" s="2">
        <f t="shared" si="41"/>
        <v>394.73021027099458</v>
      </c>
      <c r="K275" s="31">
        <f t="shared" si="42"/>
        <v>76095.610377569668</v>
      </c>
      <c r="L275" s="17"/>
    </row>
    <row r="276" spans="1:12" x14ac:dyDescent="0.25">
      <c r="A276" s="25">
        <f t="shared" ca="1" si="33"/>
        <v>51069</v>
      </c>
      <c r="B276" s="2">
        <f t="shared" si="34"/>
        <v>124310.25910951105</v>
      </c>
      <c r="C276" s="2">
        <f t="shared" si="35"/>
        <v>847.377550159782</v>
      </c>
      <c r="D276" s="2">
        <f t="shared" si="36"/>
        <v>365.04310692404397</v>
      </c>
      <c r="E276" s="31">
        <f t="shared" si="37"/>
        <v>0</v>
      </c>
      <c r="G276" s="25">
        <f t="shared" ca="1" si="38"/>
        <v>51069</v>
      </c>
      <c r="H276" s="2">
        <f t="shared" si="39"/>
        <v>133518.42645095551</v>
      </c>
      <c r="I276" s="2">
        <f t="shared" si="40"/>
        <v>910.14625757904128</v>
      </c>
      <c r="J276" s="2">
        <f t="shared" si="41"/>
        <v>392.08333706654957</v>
      </c>
      <c r="K276" s="31">
        <f t="shared" si="42"/>
        <v>76525.866021987793</v>
      </c>
      <c r="L276" s="17"/>
    </row>
    <row r="277" spans="1:12" x14ac:dyDescent="0.25">
      <c r="A277" s="25">
        <f t="shared" ca="1" si="33"/>
        <v>51100</v>
      </c>
      <c r="B277" s="2">
        <f t="shared" si="34"/>
        <v>123460.41004149664</v>
      </c>
      <c r="C277" s="2">
        <f t="shared" si="35"/>
        <v>849.84906801441412</v>
      </c>
      <c r="D277" s="2">
        <f t="shared" si="36"/>
        <v>362.57158906941186</v>
      </c>
      <c r="E277" s="31">
        <f t="shared" si="37"/>
        <v>0</v>
      </c>
      <c r="G277" s="25">
        <f t="shared" ca="1" si="38"/>
        <v>51100</v>
      </c>
      <c r="H277" s="2">
        <f t="shared" si="39"/>
        <v>132605.6256001252</v>
      </c>
      <c r="I277" s="2">
        <f t="shared" si="40"/>
        <v>912.80085083030849</v>
      </c>
      <c r="J277" s="2">
        <f t="shared" si="41"/>
        <v>389.42874381528236</v>
      </c>
      <c r="K277" s="31">
        <f t="shared" si="42"/>
        <v>76958.554394373205</v>
      </c>
      <c r="L277" s="17"/>
    </row>
    <row r="278" spans="1:12" x14ac:dyDescent="0.25">
      <c r="A278" s="25">
        <f t="shared" ca="1" si="33"/>
        <v>51130</v>
      </c>
      <c r="B278" s="2">
        <f t="shared" si="34"/>
        <v>122608.08224703385</v>
      </c>
      <c r="C278" s="2">
        <f t="shared" si="35"/>
        <v>852.32779446278892</v>
      </c>
      <c r="D278" s="2">
        <f t="shared" si="36"/>
        <v>360.09286262103706</v>
      </c>
      <c r="E278" s="31">
        <f t="shared" si="37"/>
        <v>0</v>
      </c>
      <c r="G278" s="25">
        <f t="shared" ca="1" si="38"/>
        <v>51130</v>
      </c>
      <c r="H278" s="2">
        <f t="shared" si="39"/>
        <v>131690.16241347999</v>
      </c>
      <c r="I278" s="2">
        <f t="shared" si="40"/>
        <v>915.46318664521664</v>
      </c>
      <c r="J278" s="2">
        <f t="shared" si="41"/>
        <v>386.76640800037421</v>
      </c>
      <c r="K278" s="31">
        <f t="shared" si="42"/>
        <v>77393.689249723524</v>
      </c>
      <c r="L278" s="17"/>
    </row>
    <row r="279" spans="1:12" x14ac:dyDescent="0.25">
      <c r="A279" s="25">
        <f t="shared" ca="1" si="33"/>
        <v>51161</v>
      </c>
      <c r="B279" s="2">
        <f t="shared" si="34"/>
        <v>121753.26849650386</v>
      </c>
      <c r="C279" s="2">
        <f t="shared" si="35"/>
        <v>854.81375052997919</v>
      </c>
      <c r="D279" s="2">
        <f t="shared" si="36"/>
        <v>357.60690655384678</v>
      </c>
      <c r="E279" s="31">
        <f t="shared" si="37"/>
        <v>0</v>
      </c>
      <c r="G279" s="25">
        <f t="shared" ca="1" si="38"/>
        <v>51161</v>
      </c>
      <c r="H279" s="2">
        <f t="shared" si="39"/>
        <v>130772.02912587373</v>
      </c>
      <c r="I279" s="2">
        <f t="shared" si="40"/>
        <v>918.13328760627178</v>
      </c>
      <c r="J279" s="2">
        <f t="shared" si="41"/>
        <v>384.09630703931907</v>
      </c>
      <c r="K279" s="31">
        <f t="shared" si="42"/>
        <v>77831.284420809126</v>
      </c>
      <c r="L279" s="17"/>
    </row>
    <row r="280" spans="1:12" x14ac:dyDescent="0.25">
      <c r="A280" s="25">
        <f t="shared" ca="1" si="33"/>
        <v>51192</v>
      </c>
      <c r="B280" s="2">
        <f t="shared" si="34"/>
        <v>120895.96153920151</v>
      </c>
      <c r="C280" s="2">
        <f t="shared" si="35"/>
        <v>857.30695730235038</v>
      </c>
      <c r="D280" s="2">
        <f t="shared" si="36"/>
        <v>355.11369978147559</v>
      </c>
      <c r="E280" s="31">
        <f t="shared" si="37"/>
        <v>0</v>
      </c>
      <c r="G280" s="25">
        <f t="shared" ca="1" si="38"/>
        <v>51192</v>
      </c>
      <c r="H280" s="2">
        <f t="shared" si="39"/>
        <v>129851.21794951195</v>
      </c>
      <c r="I280" s="2">
        <f t="shared" si="40"/>
        <v>920.81117636178374</v>
      </c>
      <c r="J280" s="2">
        <f t="shared" si="41"/>
        <v>381.41841828380711</v>
      </c>
      <c r="K280" s="31">
        <f t="shared" si="42"/>
        <v>78271.353818612872</v>
      </c>
      <c r="L280" s="17"/>
    </row>
    <row r="281" spans="1:12" x14ac:dyDescent="0.25">
      <c r="A281" s="25">
        <f t="shared" ca="1" si="33"/>
        <v>51221</v>
      </c>
      <c r="B281" s="2">
        <f t="shared" si="34"/>
        <v>120036.15410327369</v>
      </c>
      <c r="C281" s="2">
        <f t="shared" si="35"/>
        <v>859.80743592782255</v>
      </c>
      <c r="D281" s="2">
        <f t="shared" si="36"/>
        <v>352.61322115600342</v>
      </c>
      <c r="E281" s="31">
        <f t="shared" si="37"/>
        <v>0</v>
      </c>
      <c r="G281" s="25">
        <f t="shared" ca="1" si="38"/>
        <v>51221</v>
      </c>
      <c r="H281" s="2">
        <f t="shared" si="39"/>
        <v>128927.72107388577</v>
      </c>
      <c r="I281" s="2">
        <f t="shared" si="40"/>
        <v>923.49687562618624</v>
      </c>
      <c r="J281" s="2">
        <f t="shared" si="41"/>
        <v>378.73271901940461</v>
      </c>
      <c r="K281" s="31">
        <f t="shared" si="42"/>
        <v>78713.911432772351</v>
      </c>
      <c r="L281" s="17"/>
    </row>
    <row r="282" spans="1:12" x14ac:dyDescent="0.25">
      <c r="A282" s="25">
        <f t="shared" ca="1" si="33"/>
        <v>51252</v>
      </c>
      <c r="B282" s="2">
        <f t="shared" si="34"/>
        <v>119173.83889565774</v>
      </c>
      <c r="C282" s="2">
        <f t="shared" si="35"/>
        <v>862.31520761594311</v>
      </c>
      <c r="D282" s="2">
        <f t="shared" si="36"/>
        <v>350.10544946788286</v>
      </c>
      <c r="E282" s="31">
        <f t="shared" si="37"/>
        <v>0</v>
      </c>
      <c r="G282" s="25">
        <f t="shared" ca="1" si="38"/>
        <v>51252</v>
      </c>
      <c r="H282" s="2">
        <f t="shared" si="39"/>
        <v>128001.53066570568</v>
      </c>
      <c r="I282" s="2">
        <f t="shared" si="40"/>
        <v>926.19040818009512</v>
      </c>
      <c r="J282" s="2">
        <f t="shared" si="41"/>
        <v>376.03918646549573</v>
      </c>
      <c r="K282" s="31">
        <f t="shared" si="42"/>
        <v>79158.971332024594</v>
      </c>
      <c r="L282" s="17"/>
    </row>
    <row r="283" spans="1:12" x14ac:dyDescent="0.25">
      <c r="A283" s="25">
        <f t="shared" ca="1" si="33"/>
        <v>51282</v>
      </c>
      <c r="B283" s="2">
        <f t="shared" si="34"/>
        <v>118309.00860201957</v>
      </c>
      <c r="C283" s="2">
        <f t="shared" si="35"/>
        <v>864.83029363816331</v>
      </c>
      <c r="D283" s="2">
        <f t="shared" si="36"/>
        <v>347.59036344566266</v>
      </c>
      <c r="E283" s="31">
        <f t="shared" si="37"/>
        <v>0</v>
      </c>
      <c r="G283" s="25">
        <f t="shared" ca="1" si="38"/>
        <v>51282</v>
      </c>
      <c r="H283" s="2">
        <f t="shared" si="39"/>
        <v>127072.63886883507</v>
      </c>
      <c r="I283" s="2">
        <f t="shared" si="40"/>
        <v>928.89179687061392</v>
      </c>
      <c r="J283" s="2">
        <f t="shared" si="41"/>
        <v>373.33779777497693</v>
      </c>
      <c r="K283" s="31">
        <f t="shared" si="42"/>
        <v>79606.547664653306</v>
      </c>
      <c r="L283" s="17"/>
    </row>
    <row r="284" spans="1:12" x14ac:dyDescent="0.25">
      <c r="A284" s="25">
        <f t="shared" ca="1" si="33"/>
        <v>51313</v>
      </c>
      <c r="B284" s="2">
        <f t="shared" si="34"/>
        <v>117441.65588669163</v>
      </c>
      <c r="C284" s="2">
        <f t="shared" si="35"/>
        <v>867.35271532794013</v>
      </c>
      <c r="D284" s="2">
        <f t="shared" si="36"/>
        <v>345.06794175588584</v>
      </c>
      <c r="E284" s="31">
        <f t="shared" si="37"/>
        <v>0</v>
      </c>
      <c r="G284" s="25">
        <f t="shared" ca="1" si="38"/>
        <v>51313</v>
      </c>
      <c r="H284" s="2">
        <f t="shared" si="39"/>
        <v>126141.03780422358</v>
      </c>
      <c r="I284" s="2">
        <f t="shared" si="40"/>
        <v>931.60106461149394</v>
      </c>
      <c r="J284" s="2">
        <f t="shared" si="41"/>
        <v>370.62853003409691</v>
      </c>
      <c r="K284" s="31">
        <f t="shared" si="42"/>
        <v>80056.654658938671</v>
      </c>
      <c r="L284" s="17"/>
    </row>
    <row r="285" spans="1:12" x14ac:dyDescent="0.25">
      <c r="A285" s="25">
        <f t="shared" ca="1" si="33"/>
        <v>51343</v>
      </c>
      <c r="B285" s="2">
        <f t="shared" si="34"/>
        <v>116571.77339261066</v>
      </c>
      <c r="C285" s="2">
        <f t="shared" si="35"/>
        <v>869.88249408096908</v>
      </c>
      <c r="D285" s="2">
        <f t="shared" si="36"/>
        <v>342.53816300285689</v>
      </c>
      <c r="E285" s="31">
        <f t="shared" si="37"/>
        <v>0</v>
      </c>
      <c r="G285" s="25">
        <f t="shared" ca="1" si="38"/>
        <v>51343</v>
      </c>
      <c r="H285" s="2">
        <f t="shared" si="39"/>
        <v>125206.71956984032</v>
      </c>
      <c r="I285" s="2">
        <f t="shared" si="40"/>
        <v>934.31823438326524</v>
      </c>
      <c r="J285" s="2">
        <f t="shared" si="41"/>
        <v>367.91136026232562</v>
      </c>
      <c r="K285" s="31">
        <f t="shared" si="42"/>
        <v>80509.306623609606</v>
      </c>
      <c r="L285" s="17"/>
    </row>
    <row r="286" spans="1:12" x14ac:dyDescent="0.25">
      <c r="A286" s="25">
        <f t="shared" ca="1" si="33"/>
        <v>51374</v>
      </c>
      <c r="B286" s="2">
        <f t="shared" si="34"/>
        <v>115699.35374125528</v>
      </c>
      <c r="C286" s="2">
        <f t="shared" si="35"/>
        <v>872.41965135537339</v>
      </c>
      <c r="D286" s="2">
        <f t="shared" si="36"/>
        <v>340.00100572845258</v>
      </c>
      <c r="E286" s="31">
        <f t="shared" si="37"/>
        <v>0</v>
      </c>
      <c r="G286" s="25">
        <f t="shared" ca="1" si="38"/>
        <v>51374</v>
      </c>
      <c r="H286" s="2">
        <f t="shared" si="39"/>
        <v>124269.67624060677</v>
      </c>
      <c r="I286" s="2">
        <f t="shared" si="40"/>
        <v>937.04332923355673</v>
      </c>
      <c r="J286" s="2">
        <f t="shared" si="41"/>
        <v>365.18626541203412</v>
      </c>
      <c r="K286" s="31">
        <f t="shared" si="42"/>
        <v>80964.517948298686</v>
      </c>
      <c r="L286" s="17"/>
    </row>
    <row r="287" spans="1:12" x14ac:dyDescent="0.25">
      <c r="A287" s="25">
        <f t="shared" ca="1" si="33"/>
        <v>51405</v>
      </c>
      <c r="B287" s="2">
        <f t="shared" si="34"/>
        <v>114824.38953258345</v>
      </c>
      <c r="C287" s="2">
        <f t="shared" si="35"/>
        <v>874.96420867183497</v>
      </c>
      <c r="D287" s="2">
        <f t="shared" si="36"/>
        <v>337.456448411991</v>
      </c>
      <c r="E287" s="31">
        <f t="shared" si="37"/>
        <v>0</v>
      </c>
      <c r="G287" s="25">
        <f t="shared" ca="1" si="38"/>
        <v>51405</v>
      </c>
      <c r="H287" s="2">
        <f t="shared" si="39"/>
        <v>123329.89986832962</v>
      </c>
      <c r="I287" s="2">
        <f t="shared" si="40"/>
        <v>939.77637227715445</v>
      </c>
      <c r="J287" s="2">
        <f t="shared" si="41"/>
        <v>362.4532223684364</v>
      </c>
      <c r="K287" s="31">
        <f t="shared" si="42"/>
        <v>81422.303103999555</v>
      </c>
      <c r="L287" s="17"/>
    </row>
    <row r="288" spans="1:12" x14ac:dyDescent="0.25">
      <c r="A288" s="25">
        <f t="shared" ca="1" si="33"/>
        <v>51435</v>
      </c>
      <c r="B288" s="2">
        <f t="shared" si="34"/>
        <v>113946.87334496966</v>
      </c>
      <c r="C288" s="2">
        <f t="shared" si="35"/>
        <v>877.51618761378359</v>
      </c>
      <c r="D288" s="2">
        <f t="shared" si="36"/>
        <v>334.90446947004239</v>
      </c>
      <c r="E288" s="31">
        <f t="shared" si="37"/>
        <v>0</v>
      </c>
      <c r="G288" s="25">
        <f t="shared" ca="1" si="38"/>
        <v>51435</v>
      </c>
      <c r="H288" s="2">
        <f t="shared" si="39"/>
        <v>122387.38248163334</v>
      </c>
      <c r="I288" s="2">
        <f t="shared" si="40"/>
        <v>942.51738669629253</v>
      </c>
      <c r="J288" s="2">
        <f t="shared" si="41"/>
        <v>359.71220794929832</v>
      </c>
      <c r="K288" s="31">
        <f t="shared" si="42"/>
        <v>81882.676643526953</v>
      </c>
      <c r="L288" s="17"/>
    </row>
    <row r="289" spans="1:12" x14ac:dyDescent="0.25">
      <c r="A289" s="25">
        <f t="shared" ca="1" si="33"/>
        <v>51466</v>
      </c>
      <c r="B289" s="2">
        <f t="shared" si="34"/>
        <v>113066.797735142</v>
      </c>
      <c r="C289" s="2">
        <f t="shared" si="35"/>
        <v>880.07560982765881</v>
      </c>
      <c r="D289" s="2">
        <f t="shared" si="36"/>
        <v>332.34504725616716</v>
      </c>
      <c r="E289" s="31">
        <f t="shared" si="37"/>
        <v>0</v>
      </c>
      <c r="G289" s="25">
        <f t="shared" ca="1" si="38"/>
        <v>51466</v>
      </c>
      <c r="H289" s="2">
        <f t="shared" si="39"/>
        <v>121442.11608589251</v>
      </c>
      <c r="I289" s="2">
        <f t="shared" si="40"/>
        <v>945.26639574082787</v>
      </c>
      <c r="J289" s="2">
        <f t="shared" si="41"/>
        <v>356.96319890476298</v>
      </c>
      <c r="K289" s="31">
        <f t="shared" si="42"/>
        <v>82345.653201979352</v>
      </c>
      <c r="L289" s="17"/>
    </row>
    <row r="290" spans="1:12" x14ac:dyDescent="0.25">
      <c r="A290" s="25">
        <f t="shared" ca="1" si="33"/>
        <v>51496</v>
      </c>
      <c r="B290" s="2">
        <f t="shared" si="34"/>
        <v>112184.155238119</v>
      </c>
      <c r="C290" s="2">
        <f t="shared" si="35"/>
        <v>882.6424970229973</v>
      </c>
      <c r="D290" s="2">
        <f t="shared" si="36"/>
        <v>329.77816006082867</v>
      </c>
      <c r="E290" s="31">
        <f t="shared" si="37"/>
        <v>0</v>
      </c>
      <c r="G290" s="25">
        <f t="shared" ca="1" si="38"/>
        <v>51496</v>
      </c>
      <c r="H290" s="2">
        <f t="shared" si="39"/>
        <v>120494.09266316412</v>
      </c>
      <c r="I290" s="2">
        <f t="shared" si="40"/>
        <v>948.02342272840019</v>
      </c>
      <c r="J290" s="2">
        <f t="shared" si="41"/>
        <v>354.20617191719066</v>
      </c>
      <c r="K290" s="31">
        <f t="shared" si="42"/>
        <v>82811.247497204196</v>
      </c>
      <c r="L290" s="17"/>
    </row>
    <row r="291" spans="1:12" x14ac:dyDescent="0.25">
      <c r="A291" s="25">
        <f t="shared" ca="1" si="33"/>
        <v>51527</v>
      </c>
      <c r="B291" s="2">
        <f t="shared" si="34"/>
        <v>111298.93836714634</v>
      </c>
      <c r="C291" s="2">
        <f t="shared" si="35"/>
        <v>885.21687097265112</v>
      </c>
      <c r="D291" s="2">
        <f t="shared" si="36"/>
        <v>327.20378611117485</v>
      </c>
      <c r="E291" s="31">
        <f t="shared" si="37"/>
        <v>0</v>
      </c>
      <c r="G291" s="25">
        <f t="shared" ca="1" si="38"/>
        <v>51527</v>
      </c>
      <c r="H291" s="2">
        <f t="shared" si="39"/>
        <v>119543.30417211943</v>
      </c>
      <c r="I291" s="2">
        <f t="shared" si="40"/>
        <v>950.78849104469396</v>
      </c>
      <c r="J291" s="2">
        <f t="shared" si="41"/>
        <v>351.44110360089689</v>
      </c>
      <c r="K291" s="31">
        <f t="shared" si="42"/>
        <v>83279.474330265788</v>
      </c>
      <c r="L291" s="17"/>
    </row>
    <row r="292" spans="1:12" x14ac:dyDescent="0.25">
      <c r="A292" s="25">
        <f t="shared" ca="1" si="33"/>
        <v>51558</v>
      </c>
      <c r="B292" s="2">
        <f t="shared" si="34"/>
        <v>110411.13961363336</v>
      </c>
      <c r="C292" s="2">
        <f t="shared" si="35"/>
        <v>887.79875351297687</v>
      </c>
      <c r="D292" s="2">
        <f t="shared" si="36"/>
        <v>324.6219035708491</v>
      </c>
      <c r="E292" s="31">
        <f t="shared" si="37"/>
        <v>0</v>
      </c>
      <c r="G292" s="25">
        <f t="shared" ca="1" si="38"/>
        <v>51558</v>
      </c>
      <c r="H292" s="2">
        <f t="shared" si="39"/>
        <v>118589.74254797587</v>
      </c>
      <c r="I292" s="2">
        <f t="shared" si="40"/>
        <v>953.56162414356936</v>
      </c>
      <c r="J292" s="2">
        <f t="shared" si="41"/>
        <v>348.66797050202149</v>
      </c>
      <c r="K292" s="31">
        <f t="shared" si="42"/>
        <v>83750.348585915795</v>
      </c>
      <c r="L292" s="17"/>
    </row>
    <row r="293" spans="1:12" x14ac:dyDescent="0.25">
      <c r="A293" s="25">
        <f t="shared" ca="1" si="33"/>
        <v>51586</v>
      </c>
      <c r="B293" s="2">
        <f t="shared" si="34"/>
        <v>109520.75144708931</v>
      </c>
      <c r="C293" s="2">
        <f t="shared" si="35"/>
        <v>890.388166544054</v>
      </c>
      <c r="D293" s="2">
        <f t="shared" si="36"/>
        <v>322.03249053977197</v>
      </c>
      <c r="E293" s="31">
        <f t="shared" si="37"/>
        <v>0</v>
      </c>
      <c r="G293" s="25">
        <f t="shared" ca="1" si="38"/>
        <v>51586</v>
      </c>
      <c r="H293" s="2">
        <f t="shared" si="39"/>
        <v>117633.39970242855</v>
      </c>
      <c r="I293" s="2">
        <f t="shared" si="40"/>
        <v>956.34284554732426</v>
      </c>
      <c r="J293" s="2">
        <f t="shared" si="41"/>
        <v>345.88674909826659</v>
      </c>
      <c r="K293" s="31">
        <f t="shared" si="42"/>
        <v>84223.885233066438</v>
      </c>
      <c r="L293" s="17"/>
    </row>
    <row r="294" spans="1:12" x14ac:dyDescent="0.25">
      <c r="A294" s="25">
        <f t="shared" ca="1" si="33"/>
        <v>51617</v>
      </c>
      <c r="B294" s="2">
        <f t="shared" si="34"/>
        <v>108627.76631505949</v>
      </c>
      <c r="C294" s="2">
        <f t="shared" si="35"/>
        <v>892.98513202981576</v>
      </c>
      <c r="D294" s="2">
        <f t="shared" si="36"/>
        <v>319.43552505401021</v>
      </c>
      <c r="E294" s="31">
        <f t="shared" si="37"/>
        <v>0</v>
      </c>
      <c r="G294" s="25">
        <f t="shared" ca="1" si="38"/>
        <v>51617</v>
      </c>
      <c r="H294" s="2">
        <f t="shared" si="39"/>
        <v>116674.26752358172</v>
      </c>
      <c r="I294" s="2">
        <f t="shared" si="40"/>
        <v>959.13217884683968</v>
      </c>
      <c r="J294" s="2">
        <f t="shared" si="41"/>
        <v>343.09741579875117</v>
      </c>
      <c r="K294" s="31">
        <f t="shared" si="42"/>
        <v>84700.099325266332</v>
      </c>
      <c r="L294" s="17"/>
    </row>
    <row r="295" spans="1:12" x14ac:dyDescent="0.25">
      <c r="A295" s="25">
        <f t="shared" ca="1" si="33"/>
        <v>51647</v>
      </c>
      <c r="B295" s="2">
        <f t="shared" si="34"/>
        <v>107732.17664306125</v>
      </c>
      <c r="C295" s="2">
        <f t="shared" si="35"/>
        <v>895.58967199823837</v>
      </c>
      <c r="D295" s="2">
        <f t="shared" si="36"/>
        <v>316.8309850855876</v>
      </c>
      <c r="E295" s="31">
        <f t="shared" si="37"/>
        <v>0</v>
      </c>
      <c r="G295" s="25">
        <f t="shared" ca="1" si="38"/>
        <v>51647</v>
      </c>
      <c r="H295" s="2">
        <f t="shared" si="39"/>
        <v>115712.33787587991</v>
      </c>
      <c r="I295" s="2">
        <f t="shared" si="40"/>
        <v>961.92964770181266</v>
      </c>
      <c r="J295" s="2">
        <f t="shared" si="41"/>
        <v>340.2999469437782</v>
      </c>
      <c r="K295" s="31">
        <f t="shared" si="42"/>
        <v>85179.006001179048</v>
      </c>
      <c r="L295" s="17"/>
    </row>
    <row r="296" spans="1:12" x14ac:dyDescent="0.25">
      <c r="A296" s="25">
        <f t="shared" ref="A296:A359" ca="1" si="43">EDATE(A295,1)</f>
        <v>51678</v>
      </c>
      <c r="B296" s="2">
        <f t="shared" ref="B296:B359" si="44">IF(B295*(1+$C$9)-$C$19&lt;0,0,B295*(1+$C$9)-$C$19)</f>
        <v>106833.97483451969</v>
      </c>
      <c r="C296" s="2">
        <f t="shared" ref="C296:C359" si="45">IF(B295=0,0,$C$19-D296)</f>
        <v>898.20180854155933</v>
      </c>
      <c r="D296" s="2">
        <f t="shared" ref="D296:D359" si="46">IF(B295=0,0,B295*(1+$C$9)-B295)</f>
        <v>314.21884854226664</v>
      </c>
      <c r="E296" s="31">
        <f t="shared" ref="E296:E359" si="47">E295*(1+$B$35)^(1/12)</f>
        <v>0</v>
      </c>
      <c r="G296" s="25">
        <f t="shared" ref="G296:G359" ca="1" si="48">EDATE(G295,1)</f>
        <v>51678</v>
      </c>
      <c r="H296" s="2">
        <f t="shared" ref="H296:H359" si="49">IF(H295*(1+$I$9)-$I$19&lt;0,0,H295*(1+$I$9)-$I$19)</f>
        <v>114747.60260003897</v>
      </c>
      <c r="I296" s="2">
        <f t="shared" ref="I296:I359" si="50">IF(H295=0,0,$I$19-J296)</f>
        <v>964.73527584094541</v>
      </c>
      <c r="J296" s="2">
        <f t="shared" ref="J296:J359" si="51">IF(H295=0,0,H295*(1+$I$9)-H295)</f>
        <v>337.49431880464545</v>
      </c>
      <c r="K296" s="31">
        <f t="shared" ref="K296:K359" si="52">K295*(1+$B$35)^(1/12)</f>
        <v>85660.620485064384</v>
      </c>
      <c r="L296" s="17"/>
    </row>
    <row r="297" spans="1:12" x14ac:dyDescent="0.25">
      <c r="A297" s="25">
        <f t="shared" ca="1" si="43"/>
        <v>51708</v>
      </c>
      <c r="B297" s="2">
        <f t="shared" si="44"/>
        <v>105933.1532707032</v>
      </c>
      <c r="C297" s="2">
        <f t="shared" si="45"/>
        <v>900.8215638164811</v>
      </c>
      <c r="D297" s="2">
        <f t="shared" si="46"/>
        <v>311.59909326734487</v>
      </c>
      <c r="E297" s="31">
        <f t="shared" si="47"/>
        <v>0</v>
      </c>
      <c r="G297" s="25">
        <f t="shared" ca="1" si="48"/>
        <v>51708</v>
      </c>
      <c r="H297" s="2">
        <f t="shared" si="49"/>
        <v>113780.05351297683</v>
      </c>
      <c r="I297" s="2">
        <f t="shared" si="50"/>
        <v>967.54908706214906</v>
      </c>
      <c r="J297" s="2">
        <f t="shared" si="51"/>
        <v>334.68050758344179</v>
      </c>
      <c r="K297" s="31">
        <f t="shared" si="52"/>
        <v>86144.95808726229</v>
      </c>
      <c r="L297" s="17"/>
    </row>
    <row r="298" spans="1:12" x14ac:dyDescent="0.25">
      <c r="A298" s="25">
        <f t="shared" ca="1" si="43"/>
        <v>51739</v>
      </c>
      <c r="B298" s="2">
        <f t="shared" si="44"/>
        <v>105029.70431065893</v>
      </c>
      <c r="C298" s="2">
        <f t="shared" si="45"/>
        <v>903.44896004427301</v>
      </c>
      <c r="D298" s="2">
        <f t="shared" si="46"/>
        <v>308.97169703955296</v>
      </c>
      <c r="E298" s="31">
        <f t="shared" si="47"/>
        <v>0</v>
      </c>
      <c r="G298" s="25">
        <f t="shared" ca="1" si="48"/>
        <v>51739</v>
      </c>
      <c r="H298" s="2">
        <f t="shared" si="49"/>
        <v>112809.68240774408</v>
      </c>
      <c r="I298" s="2">
        <f t="shared" si="50"/>
        <v>970.37110523274737</v>
      </c>
      <c r="J298" s="2">
        <f t="shared" si="51"/>
        <v>331.85848941284348</v>
      </c>
      <c r="K298" s="31">
        <f t="shared" si="52"/>
        <v>86632.034204679599</v>
      </c>
      <c r="L298" s="17"/>
    </row>
    <row r="299" spans="1:12" x14ac:dyDescent="0.25">
      <c r="A299" s="25">
        <f t="shared" ca="1" si="43"/>
        <v>51770</v>
      </c>
      <c r="B299" s="2">
        <f t="shared" si="44"/>
        <v>104123.62029114785</v>
      </c>
      <c r="C299" s="2">
        <f t="shared" si="45"/>
        <v>906.0840195110768</v>
      </c>
      <c r="D299" s="2">
        <f t="shared" si="46"/>
        <v>306.33663757274917</v>
      </c>
      <c r="E299" s="31">
        <f t="shared" si="47"/>
        <v>0</v>
      </c>
      <c r="G299" s="25">
        <f t="shared" ca="1" si="48"/>
        <v>51770</v>
      </c>
      <c r="H299" s="2">
        <f t="shared" si="49"/>
        <v>111836.48105345442</v>
      </c>
      <c r="I299" s="2">
        <f t="shared" si="50"/>
        <v>973.20135428966591</v>
      </c>
      <c r="J299" s="2">
        <f t="shared" si="51"/>
        <v>329.02824035592494</v>
      </c>
      <c r="K299" s="31">
        <f t="shared" si="52"/>
        <v>87121.864321279529</v>
      </c>
      <c r="L299" s="17"/>
    </row>
    <row r="300" spans="1:12" x14ac:dyDescent="0.25">
      <c r="A300" s="25">
        <f t="shared" ca="1" si="43"/>
        <v>51800</v>
      </c>
      <c r="B300" s="2">
        <f t="shared" si="44"/>
        <v>103214.89352657986</v>
      </c>
      <c r="C300" s="2">
        <f t="shared" si="45"/>
        <v>908.72676456797944</v>
      </c>
      <c r="D300" s="2">
        <f t="shared" si="46"/>
        <v>303.69389251584653</v>
      </c>
      <c r="E300" s="31">
        <f t="shared" si="47"/>
        <v>0</v>
      </c>
      <c r="G300" s="25">
        <f t="shared" ca="1" si="48"/>
        <v>51800</v>
      </c>
      <c r="H300" s="2">
        <f t="shared" si="49"/>
        <v>110860.44119521475</v>
      </c>
      <c r="I300" s="2">
        <f t="shared" si="50"/>
        <v>976.03985823967946</v>
      </c>
      <c r="J300" s="2">
        <f t="shared" si="51"/>
        <v>326.18973640591139</v>
      </c>
      <c r="K300" s="31">
        <f t="shared" si="52"/>
        <v>87614.464008573836</v>
      </c>
      <c r="L300" s="17"/>
    </row>
    <row r="301" spans="1:12" x14ac:dyDescent="0.25">
      <c r="A301" s="25">
        <f t="shared" ca="1" si="43"/>
        <v>51831</v>
      </c>
      <c r="B301" s="2">
        <f t="shared" si="44"/>
        <v>102303.51630894856</v>
      </c>
      <c r="C301" s="2">
        <f t="shared" si="45"/>
        <v>911.37721763130412</v>
      </c>
      <c r="D301" s="2">
        <f t="shared" si="46"/>
        <v>301.04343945252185</v>
      </c>
      <c r="E301" s="31">
        <f t="shared" si="47"/>
        <v>0</v>
      </c>
      <c r="G301" s="25">
        <f t="shared" ca="1" si="48"/>
        <v>51831</v>
      </c>
      <c r="H301" s="2">
        <f t="shared" si="49"/>
        <v>109881.55455405521</v>
      </c>
      <c r="I301" s="2">
        <f t="shared" si="50"/>
        <v>978.88664115954293</v>
      </c>
      <c r="J301" s="2">
        <f t="shared" si="51"/>
        <v>323.34295348604792</v>
      </c>
      <c r="K301" s="31">
        <f t="shared" si="52"/>
        <v>88109.848926117906</v>
      </c>
      <c r="L301" s="17"/>
    </row>
    <row r="302" spans="1:12" x14ac:dyDescent="0.25">
      <c r="A302" s="25">
        <f t="shared" ca="1" si="43"/>
        <v>51861</v>
      </c>
      <c r="B302" s="2">
        <f t="shared" si="44"/>
        <v>101389.48090776583</v>
      </c>
      <c r="C302" s="2">
        <f t="shared" si="45"/>
        <v>914.03540118272667</v>
      </c>
      <c r="D302" s="2">
        <f t="shared" si="46"/>
        <v>298.3852559010993</v>
      </c>
      <c r="E302" s="31">
        <f t="shared" si="47"/>
        <v>0</v>
      </c>
      <c r="G302" s="25">
        <f t="shared" ca="1" si="48"/>
        <v>51861</v>
      </c>
      <c r="H302" s="2">
        <f t="shared" si="49"/>
        <v>108899.81282685895</v>
      </c>
      <c r="I302" s="2">
        <f t="shared" si="50"/>
        <v>981.7417271962679</v>
      </c>
      <c r="J302" s="2">
        <f t="shared" si="51"/>
        <v>320.48786744932295</v>
      </c>
      <c r="K302" s="31">
        <f t="shared" si="52"/>
        <v>88608.034822008485</v>
      </c>
      <c r="L302" s="17"/>
    </row>
    <row r="303" spans="1:12" x14ac:dyDescent="0.25">
      <c r="A303" s="25">
        <f t="shared" ca="1" si="43"/>
        <v>51892</v>
      </c>
      <c r="B303" s="2">
        <f t="shared" si="44"/>
        <v>100472.77956999632</v>
      </c>
      <c r="C303" s="2">
        <f t="shared" si="45"/>
        <v>916.70133776950843</v>
      </c>
      <c r="D303" s="2">
        <f t="shared" si="46"/>
        <v>295.71931931431754</v>
      </c>
      <c r="E303" s="31">
        <f t="shared" si="47"/>
        <v>0</v>
      </c>
      <c r="G303" s="25">
        <f t="shared" ca="1" si="48"/>
        <v>51892</v>
      </c>
      <c r="H303" s="2">
        <f t="shared" si="49"/>
        <v>107915.2076862917</v>
      </c>
      <c r="I303" s="2">
        <f t="shared" si="50"/>
        <v>984.60514056725356</v>
      </c>
      <c r="J303" s="2">
        <f t="shared" si="51"/>
        <v>317.62445407833729</v>
      </c>
      <c r="K303" s="31">
        <f t="shared" si="52"/>
        <v>89109.037533384384</v>
      </c>
      <c r="L303" s="17"/>
    </row>
    <row r="304" spans="1:12" x14ac:dyDescent="0.25">
      <c r="A304" s="25">
        <f t="shared" ca="1" si="43"/>
        <v>51923</v>
      </c>
      <c r="B304" s="2">
        <f t="shared" si="44"/>
        <v>99553.404519991644</v>
      </c>
      <c r="C304" s="2">
        <f t="shared" si="45"/>
        <v>919.37505000467081</v>
      </c>
      <c r="D304" s="2">
        <f t="shared" si="46"/>
        <v>293.04560707915516</v>
      </c>
      <c r="E304" s="31">
        <f t="shared" si="47"/>
        <v>0</v>
      </c>
      <c r="G304" s="25">
        <f t="shared" ca="1" si="48"/>
        <v>51923</v>
      </c>
      <c r="H304" s="2">
        <f t="shared" si="49"/>
        <v>106927.73078073113</v>
      </c>
      <c r="I304" s="2">
        <f t="shared" si="50"/>
        <v>987.47690556057773</v>
      </c>
      <c r="J304" s="2">
        <f t="shared" si="51"/>
        <v>314.75268908501312</v>
      </c>
      <c r="K304" s="31">
        <f t="shared" si="52"/>
        <v>89612.872986929899</v>
      </c>
      <c r="L304" s="17"/>
    </row>
    <row r="305" spans="1:12" x14ac:dyDescent="0.25">
      <c r="A305" s="25">
        <f t="shared" ca="1" si="43"/>
        <v>51951</v>
      </c>
      <c r="B305" s="2">
        <f t="shared" si="44"/>
        <v>98631.347959424456</v>
      </c>
      <c r="C305" s="2">
        <f t="shared" si="45"/>
        <v>922.05656056718453</v>
      </c>
      <c r="D305" s="2">
        <f t="shared" si="46"/>
        <v>290.36409651664144</v>
      </c>
      <c r="E305" s="31">
        <f t="shared" si="47"/>
        <v>0</v>
      </c>
      <c r="G305" s="25">
        <f t="shared" ca="1" si="48"/>
        <v>51951</v>
      </c>
      <c r="H305" s="2">
        <f t="shared" si="49"/>
        <v>105937.37373419601</v>
      </c>
      <c r="I305" s="2">
        <f t="shared" si="50"/>
        <v>990.35704653512789</v>
      </c>
      <c r="J305" s="2">
        <f t="shared" si="51"/>
        <v>311.87254811046296</v>
      </c>
      <c r="K305" s="31">
        <f t="shared" si="52"/>
        <v>90119.557199381088</v>
      </c>
      <c r="L305" s="17"/>
    </row>
    <row r="306" spans="1:12" x14ac:dyDescent="0.25">
      <c r="A306" s="25">
        <f t="shared" ca="1" si="43"/>
        <v>51982</v>
      </c>
      <c r="B306" s="2">
        <f t="shared" si="44"/>
        <v>97706.60206722228</v>
      </c>
      <c r="C306" s="2">
        <f t="shared" si="45"/>
        <v>924.74589220217331</v>
      </c>
      <c r="D306" s="2">
        <f t="shared" si="46"/>
        <v>287.67476488165266</v>
      </c>
      <c r="E306" s="31">
        <f t="shared" si="47"/>
        <v>0</v>
      </c>
      <c r="G306" s="25">
        <f t="shared" ca="1" si="48"/>
        <v>51982</v>
      </c>
      <c r="H306" s="2">
        <f t="shared" si="49"/>
        <v>104944.12814627516</v>
      </c>
      <c r="I306" s="2">
        <f t="shared" si="50"/>
        <v>993.24558792084849</v>
      </c>
      <c r="J306" s="2">
        <f t="shared" si="51"/>
        <v>308.98400672474236</v>
      </c>
      <c r="K306" s="31">
        <f t="shared" si="52"/>
        <v>90629.106278034975</v>
      </c>
      <c r="L306" s="17"/>
    </row>
    <row r="307" spans="1:12" x14ac:dyDescent="0.25">
      <c r="A307" s="25">
        <f t="shared" ca="1" si="43"/>
        <v>52012</v>
      </c>
      <c r="B307" s="2">
        <f t="shared" si="44"/>
        <v>96779.158999501189</v>
      </c>
      <c r="C307" s="2">
        <f t="shared" si="45"/>
        <v>927.44306772108848</v>
      </c>
      <c r="D307" s="2">
        <f t="shared" si="46"/>
        <v>284.97758936273749</v>
      </c>
      <c r="E307" s="31">
        <f t="shared" si="47"/>
        <v>0</v>
      </c>
      <c r="G307" s="25">
        <f t="shared" ca="1" si="48"/>
        <v>52012</v>
      </c>
      <c r="H307" s="2">
        <f t="shared" si="49"/>
        <v>103947.98559205621</v>
      </c>
      <c r="I307" s="2">
        <f t="shared" si="50"/>
        <v>996.14255421895928</v>
      </c>
      <c r="J307" s="2">
        <f t="shared" si="51"/>
        <v>306.08704042663157</v>
      </c>
      <c r="K307" s="31">
        <f t="shared" si="52"/>
        <v>91141.536421261582</v>
      </c>
      <c r="L307" s="17"/>
    </row>
    <row r="308" spans="1:12" x14ac:dyDescent="0.25">
      <c r="A308" s="25">
        <f t="shared" ca="1" si="43"/>
        <v>52043</v>
      </c>
      <c r="B308" s="2">
        <f t="shared" si="44"/>
        <v>95849.010889499245</v>
      </c>
      <c r="C308" s="2">
        <f t="shared" si="45"/>
        <v>930.14811000194186</v>
      </c>
      <c r="D308" s="2">
        <f t="shared" si="46"/>
        <v>282.27254708188411</v>
      </c>
      <c r="E308" s="31">
        <f t="shared" si="47"/>
        <v>0</v>
      </c>
      <c r="G308" s="25">
        <f t="shared" ca="1" si="48"/>
        <v>52043</v>
      </c>
      <c r="H308" s="2">
        <f t="shared" si="49"/>
        <v>102948.93762205413</v>
      </c>
      <c r="I308" s="2">
        <f t="shared" si="50"/>
        <v>999.04797000208623</v>
      </c>
      <c r="J308" s="2">
        <f t="shared" si="51"/>
        <v>303.18162464350462</v>
      </c>
      <c r="K308" s="31">
        <f t="shared" si="52"/>
        <v>91656.863919018884</v>
      </c>
      <c r="L308" s="17"/>
    </row>
    <row r="309" spans="1:12" x14ac:dyDescent="0.25">
      <c r="A309" s="25">
        <f t="shared" ca="1" si="43"/>
        <v>52073</v>
      </c>
      <c r="B309" s="2">
        <f t="shared" si="44"/>
        <v>94916.149847509791</v>
      </c>
      <c r="C309" s="2">
        <f t="shared" si="45"/>
        <v>932.86104198945122</v>
      </c>
      <c r="D309" s="2">
        <f t="shared" si="46"/>
        <v>279.55961509437475</v>
      </c>
      <c r="E309" s="31">
        <f t="shared" si="47"/>
        <v>0</v>
      </c>
      <c r="G309" s="25">
        <f t="shared" ca="1" si="48"/>
        <v>52073</v>
      </c>
      <c r="H309" s="2">
        <f t="shared" si="49"/>
        <v>101946.97576213954</v>
      </c>
      <c r="I309" s="2">
        <f t="shared" si="50"/>
        <v>1001.9618599145963</v>
      </c>
      <c r="J309" s="2">
        <f t="shared" si="51"/>
        <v>300.26773473099456</v>
      </c>
      <c r="K309" s="31">
        <f t="shared" si="52"/>
        <v>92175.105153370634</v>
      </c>
      <c r="L309" s="17"/>
    </row>
    <row r="310" spans="1:12" x14ac:dyDescent="0.25">
      <c r="A310" s="25">
        <f t="shared" ca="1" si="43"/>
        <v>52104</v>
      </c>
      <c r="B310" s="2">
        <f t="shared" si="44"/>
        <v>93980.567960814529</v>
      </c>
      <c r="C310" s="2">
        <f t="shared" si="45"/>
        <v>935.58188669525862</v>
      </c>
      <c r="D310" s="2">
        <f t="shared" si="46"/>
        <v>276.83877038856735</v>
      </c>
      <c r="E310" s="31">
        <f t="shared" si="47"/>
        <v>0</v>
      </c>
      <c r="G310" s="25">
        <f t="shared" ca="1" si="48"/>
        <v>52104</v>
      </c>
      <c r="H310" s="2">
        <f t="shared" si="49"/>
        <v>100942.09151346686</v>
      </c>
      <c r="I310" s="2">
        <f t="shared" si="50"/>
        <v>1004.8842486726846</v>
      </c>
      <c r="J310" s="2">
        <f t="shared" si="51"/>
        <v>297.34534597290622</v>
      </c>
      <c r="K310" s="31">
        <f t="shared" si="52"/>
        <v>92696.276599007164</v>
      </c>
      <c r="L310" s="17"/>
    </row>
    <row r="311" spans="1:12" x14ac:dyDescent="0.25">
      <c r="A311" s="25">
        <f t="shared" ca="1" si="43"/>
        <v>52135</v>
      </c>
      <c r="B311" s="2">
        <f t="shared" si="44"/>
        <v>93042.257293616407</v>
      </c>
      <c r="C311" s="2">
        <f t="shared" si="45"/>
        <v>938.31066719811952</v>
      </c>
      <c r="D311" s="2">
        <f t="shared" si="46"/>
        <v>274.10998988570645</v>
      </c>
      <c r="E311" s="31">
        <f t="shared" si="47"/>
        <v>0</v>
      </c>
      <c r="G311" s="25">
        <f t="shared" ca="1" si="48"/>
        <v>52135</v>
      </c>
      <c r="H311" s="2">
        <f t="shared" si="49"/>
        <v>99934.276352402216</v>
      </c>
      <c r="I311" s="2">
        <f t="shared" si="50"/>
        <v>1007.8151610646512</v>
      </c>
      <c r="J311" s="2">
        <f t="shared" si="51"/>
        <v>294.41443358093966</v>
      </c>
      <c r="K311" s="31">
        <f t="shared" si="52"/>
        <v>93220.394823769078</v>
      </c>
      <c r="L311" s="17"/>
    </row>
    <row r="312" spans="1:12" x14ac:dyDescent="0.25">
      <c r="A312" s="25">
        <f t="shared" ca="1" si="43"/>
        <v>52165</v>
      </c>
      <c r="B312" s="2">
        <f t="shared" si="44"/>
        <v>92101.209886972298</v>
      </c>
      <c r="C312" s="2">
        <f t="shared" si="45"/>
        <v>941.04740664410656</v>
      </c>
      <c r="D312" s="2">
        <f t="shared" si="46"/>
        <v>271.37325043971941</v>
      </c>
      <c r="E312" s="31">
        <f t="shared" si="47"/>
        <v>0</v>
      </c>
      <c r="G312" s="25">
        <f t="shared" ca="1" si="48"/>
        <v>52165</v>
      </c>
      <c r="H312" s="2">
        <f t="shared" si="49"/>
        <v>98923.521730451132</v>
      </c>
      <c r="I312" s="2">
        <f t="shared" si="50"/>
        <v>1010.7546219510898</v>
      </c>
      <c r="J312" s="2">
        <f t="shared" si="51"/>
        <v>291.47497269450105</v>
      </c>
      <c r="K312" s="31">
        <f t="shared" si="52"/>
        <v>93747.476489173991</v>
      </c>
      <c r="L312" s="17"/>
    </row>
    <row r="313" spans="1:12" x14ac:dyDescent="0.25">
      <c r="A313" s="25">
        <f t="shared" ca="1" si="43"/>
        <v>52196</v>
      </c>
      <c r="B313" s="2">
        <f t="shared" si="44"/>
        <v>91157.417758725467</v>
      </c>
      <c r="C313" s="2">
        <f t="shared" si="45"/>
        <v>943.79212824682782</v>
      </c>
      <c r="D313" s="2">
        <f t="shared" si="46"/>
        <v>268.62852883699816</v>
      </c>
      <c r="E313" s="31">
        <f t="shared" si="47"/>
        <v>0</v>
      </c>
      <c r="G313" s="25">
        <f t="shared" ca="1" si="48"/>
        <v>52196</v>
      </c>
      <c r="H313" s="2">
        <f t="shared" si="49"/>
        <v>97909.819074186031</v>
      </c>
      <c r="I313" s="2">
        <f t="shared" si="50"/>
        <v>1013.7026562651065</v>
      </c>
      <c r="J313" s="2">
        <f t="shared" si="51"/>
        <v>288.52693838048435</v>
      </c>
      <c r="K313" s="31">
        <f t="shared" si="52"/>
        <v>94277.538350946139</v>
      </c>
      <c r="L313" s="17"/>
    </row>
    <row r="314" spans="1:12" x14ac:dyDescent="0.25">
      <c r="A314" s="25">
        <f t="shared" ca="1" si="43"/>
        <v>52226</v>
      </c>
      <c r="B314" s="2">
        <f t="shared" si="44"/>
        <v>90210.872903437921</v>
      </c>
      <c r="C314" s="2">
        <f t="shared" si="45"/>
        <v>946.54485528754321</v>
      </c>
      <c r="D314" s="2">
        <f t="shared" si="46"/>
        <v>265.87580179628276</v>
      </c>
      <c r="E314" s="31">
        <f t="shared" si="47"/>
        <v>0</v>
      </c>
      <c r="G314" s="25">
        <f t="shared" ca="1" si="48"/>
        <v>52226</v>
      </c>
      <c r="H314" s="2">
        <f t="shared" si="49"/>
        <v>96893.159785173484</v>
      </c>
      <c r="I314" s="2">
        <f t="shared" si="50"/>
        <v>1016.6592890125523</v>
      </c>
      <c r="J314" s="2">
        <f t="shared" si="51"/>
        <v>285.57030563303852</v>
      </c>
      <c r="K314" s="31">
        <f t="shared" si="52"/>
        <v>94810.59725954906</v>
      </c>
      <c r="L314" s="17"/>
    </row>
    <row r="315" spans="1:12" x14ac:dyDescent="0.25">
      <c r="A315" s="25">
        <f t="shared" ca="1" si="43"/>
        <v>52257</v>
      </c>
      <c r="B315" s="2">
        <f t="shared" si="44"/>
        <v>89261.567292322448</v>
      </c>
      <c r="C315" s="2">
        <f t="shared" si="45"/>
        <v>949.30561111547013</v>
      </c>
      <c r="D315" s="2">
        <f t="shared" si="46"/>
        <v>263.11504596835584</v>
      </c>
      <c r="E315" s="31">
        <f t="shared" si="47"/>
        <v>0</v>
      </c>
      <c r="G315" s="25">
        <f t="shared" ca="1" si="48"/>
        <v>52257</v>
      </c>
      <c r="H315" s="2">
        <f t="shared" si="49"/>
        <v>95873.535239901321</v>
      </c>
      <c r="I315" s="2">
        <f t="shared" si="50"/>
        <v>1019.6245452721689</v>
      </c>
      <c r="J315" s="2">
        <f t="shared" si="51"/>
        <v>282.60504937342193</v>
      </c>
      <c r="K315" s="31">
        <f t="shared" si="52"/>
        <v>95346.670160721274</v>
      </c>
      <c r="L315" s="17"/>
    </row>
    <row r="316" spans="1:12" x14ac:dyDescent="0.25">
      <c r="A316" s="25">
        <f t="shared" ca="1" si="43"/>
        <v>52288</v>
      </c>
      <c r="B316" s="2">
        <f t="shared" si="44"/>
        <v>88309.49287317456</v>
      </c>
      <c r="C316" s="2">
        <f t="shared" si="45"/>
        <v>952.07441914788524</v>
      </c>
      <c r="D316" s="2">
        <f t="shared" si="46"/>
        <v>260.34623793594074</v>
      </c>
      <c r="E316" s="31">
        <f t="shared" si="47"/>
        <v>0</v>
      </c>
      <c r="G316" s="25">
        <f t="shared" ca="1" si="48"/>
        <v>52288</v>
      </c>
      <c r="H316" s="2">
        <f t="shared" si="49"/>
        <v>94850.936789705447</v>
      </c>
      <c r="I316" s="2">
        <f t="shared" si="50"/>
        <v>1022.5984501958794</v>
      </c>
      <c r="J316" s="2">
        <f t="shared" si="51"/>
        <v>279.63114444971143</v>
      </c>
      <c r="K316" s="31">
        <f t="shared" si="52"/>
        <v>95885.774096014968</v>
      </c>
      <c r="L316" s="17"/>
    </row>
    <row r="317" spans="1:12" x14ac:dyDescent="0.25">
      <c r="A317" s="25">
        <f t="shared" ca="1" si="43"/>
        <v>52316</v>
      </c>
      <c r="B317" s="2">
        <f t="shared" si="44"/>
        <v>87354.641570304157</v>
      </c>
      <c r="C317" s="2">
        <f t="shared" si="45"/>
        <v>954.85130287040101</v>
      </c>
      <c r="D317" s="2">
        <f t="shared" si="46"/>
        <v>257.56935421342496</v>
      </c>
      <c r="E317" s="31">
        <f t="shared" si="47"/>
        <v>0</v>
      </c>
      <c r="G317" s="25">
        <f t="shared" ca="1" si="48"/>
        <v>52316</v>
      </c>
      <c r="H317" s="2">
        <f t="shared" si="49"/>
        <v>93825.355760696504</v>
      </c>
      <c r="I317" s="2">
        <f t="shared" si="50"/>
        <v>1025.5810290089487</v>
      </c>
      <c r="J317" s="2">
        <f t="shared" si="51"/>
        <v>276.64856563664216</v>
      </c>
      <c r="K317" s="31">
        <f t="shared" si="52"/>
        <v>96427.926203337731</v>
      </c>
      <c r="L317" s="17"/>
    </row>
    <row r="318" spans="1:12" x14ac:dyDescent="0.25">
      <c r="A318" s="25">
        <f t="shared" ca="1" si="43"/>
        <v>52347</v>
      </c>
      <c r="B318" s="2">
        <f t="shared" si="44"/>
        <v>86397.005284467043</v>
      </c>
      <c r="C318" s="2">
        <f t="shared" si="45"/>
        <v>957.63628583711125</v>
      </c>
      <c r="D318" s="2">
        <f t="shared" si="46"/>
        <v>254.78437124671473</v>
      </c>
      <c r="E318" s="31">
        <f t="shared" si="47"/>
        <v>0</v>
      </c>
      <c r="G318" s="25">
        <f t="shared" ca="1" si="48"/>
        <v>52347</v>
      </c>
      <c r="H318" s="2">
        <f t="shared" si="49"/>
        <v>92796.783453686279</v>
      </c>
      <c r="I318" s="2">
        <f t="shared" si="50"/>
        <v>1028.5723070102306</v>
      </c>
      <c r="J318" s="2">
        <f t="shared" si="51"/>
        <v>273.65728763536026</v>
      </c>
      <c r="K318" s="31">
        <f t="shared" si="52"/>
        <v>96973.143717497383</v>
      </c>
      <c r="L318" s="17"/>
    </row>
    <row r="319" spans="1:12" x14ac:dyDescent="0.25">
      <c r="A319" s="25">
        <f t="shared" ca="1" si="43"/>
        <v>52377</v>
      </c>
      <c r="B319" s="2">
        <f t="shared" si="44"/>
        <v>85436.575892796245</v>
      </c>
      <c r="C319" s="2">
        <f t="shared" si="45"/>
        <v>960.42939167079476</v>
      </c>
      <c r="D319" s="2">
        <f t="shared" si="46"/>
        <v>251.99126541303121</v>
      </c>
      <c r="E319" s="31">
        <f t="shared" si="47"/>
        <v>0</v>
      </c>
      <c r="G319" s="25">
        <f t="shared" ca="1" si="48"/>
        <v>52377</v>
      </c>
      <c r="H319" s="2">
        <f t="shared" si="49"/>
        <v>91765.211144113942</v>
      </c>
      <c r="I319" s="2">
        <f t="shared" si="50"/>
        <v>1031.5723095723426</v>
      </c>
      <c r="J319" s="2">
        <f t="shared" si="51"/>
        <v>270.6572850732482</v>
      </c>
      <c r="K319" s="31">
        <f t="shared" si="52"/>
        <v>97521.443970749853</v>
      </c>
      <c r="L319" s="17"/>
    </row>
    <row r="320" spans="1:12" x14ac:dyDescent="0.25">
      <c r="A320" s="25">
        <f t="shared" ca="1" si="43"/>
        <v>52408</v>
      </c>
      <c r="B320" s="2">
        <f t="shared" si="44"/>
        <v>84473.34524873308</v>
      </c>
      <c r="C320" s="2">
        <f t="shared" si="45"/>
        <v>963.2306440631628</v>
      </c>
      <c r="D320" s="2">
        <f t="shared" si="46"/>
        <v>249.19001302066317</v>
      </c>
      <c r="E320" s="31">
        <f t="shared" si="47"/>
        <v>0</v>
      </c>
      <c r="G320" s="25">
        <f t="shared" ca="1" si="48"/>
        <v>52408</v>
      </c>
      <c r="H320" s="2">
        <f t="shared" si="49"/>
        <v>90730.63008197202</v>
      </c>
      <c r="I320" s="2">
        <f t="shared" si="50"/>
        <v>1034.581062141928</v>
      </c>
      <c r="J320" s="2">
        <f t="shared" si="51"/>
        <v>267.64853250366286</v>
      </c>
      <c r="K320" s="31">
        <f t="shared" si="52"/>
        <v>98072.844393350169</v>
      </c>
      <c r="L320" s="17"/>
    </row>
    <row r="321" spans="1:12" x14ac:dyDescent="0.25">
      <c r="A321" s="25">
        <f t="shared" ca="1" si="43"/>
        <v>52438</v>
      </c>
      <c r="B321" s="2">
        <f t="shared" si="44"/>
        <v>83507.305181958058</v>
      </c>
      <c r="C321" s="2">
        <f t="shared" si="45"/>
        <v>966.04006677501911</v>
      </c>
      <c r="D321" s="2">
        <f t="shared" si="46"/>
        <v>246.38059030880686</v>
      </c>
      <c r="E321" s="31">
        <f t="shared" si="47"/>
        <v>0</v>
      </c>
      <c r="G321" s="25">
        <f t="shared" ca="1" si="48"/>
        <v>52438</v>
      </c>
      <c r="H321" s="2">
        <f t="shared" si="49"/>
        <v>89693.031491732181</v>
      </c>
      <c r="I321" s="2">
        <f t="shared" si="50"/>
        <v>1037.5985902398445</v>
      </c>
      <c r="J321" s="2">
        <f t="shared" si="51"/>
        <v>264.63100440574635</v>
      </c>
      <c r="K321" s="31">
        <f t="shared" si="52"/>
        <v>98627.362514106542</v>
      </c>
      <c r="L321" s="17"/>
    </row>
    <row r="322" spans="1:12" x14ac:dyDescent="0.25">
      <c r="A322" s="25">
        <f t="shared" ca="1" si="43"/>
        <v>52469</v>
      </c>
      <c r="B322" s="2">
        <f t="shared" si="44"/>
        <v>82538.447498321606</v>
      </c>
      <c r="C322" s="2">
        <f t="shared" si="45"/>
        <v>968.85768363644911</v>
      </c>
      <c r="D322" s="2">
        <f t="shared" si="46"/>
        <v>243.56297344737686</v>
      </c>
      <c r="E322" s="31">
        <f t="shared" si="47"/>
        <v>0</v>
      </c>
      <c r="G322" s="25">
        <f t="shared" ca="1" si="48"/>
        <v>52469</v>
      </c>
      <c r="H322" s="2">
        <f t="shared" si="49"/>
        <v>88652.406572270818</v>
      </c>
      <c r="I322" s="2">
        <f t="shared" si="50"/>
        <v>1040.6249194613686</v>
      </c>
      <c r="J322" s="2">
        <f t="shared" si="51"/>
        <v>261.60467518422229</v>
      </c>
      <c r="K322" s="31">
        <f t="shared" si="52"/>
        <v>99185.015960937628</v>
      </c>
      <c r="L322" s="17"/>
    </row>
    <row r="323" spans="1:12" x14ac:dyDescent="0.25">
      <c r="A323" s="25">
        <f t="shared" ca="1" si="43"/>
        <v>52500</v>
      </c>
      <c r="B323" s="2">
        <f t="shared" si="44"/>
        <v>81566.763979774551</v>
      </c>
      <c r="C323" s="2">
        <f t="shared" si="45"/>
        <v>971.6835185470527</v>
      </c>
      <c r="D323" s="2">
        <f t="shared" si="46"/>
        <v>240.73713853677327</v>
      </c>
      <c r="E323" s="31">
        <f t="shared" si="47"/>
        <v>0</v>
      </c>
      <c r="G323" s="25">
        <f t="shared" ca="1" si="48"/>
        <v>52500</v>
      </c>
      <c r="H323" s="2">
        <f t="shared" si="49"/>
        <v>87608.746496794352</v>
      </c>
      <c r="I323" s="2">
        <f t="shared" si="50"/>
        <v>1043.6600754764715</v>
      </c>
      <c r="J323" s="2">
        <f t="shared" si="51"/>
        <v>258.5695191691193</v>
      </c>
      <c r="K323" s="31">
        <f t="shared" si="52"/>
        <v>99745.822461432879</v>
      </c>
      <c r="L323" s="17"/>
    </row>
    <row r="324" spans="1:12" x14ac:dyDescent="0.25">
      <c r="A324" s="25">
        <f t="shared" ca="1" si="43"/>
        <v>52530</v>
      </c>
      <c r="B324" s="2">
        <f t="shared" si="44"/>
        <v>80592.2463842984</v>
      </c>
      <c r="C324" s="2">
        <f t="shared" si="45"/>
        <v>974.51759547614802</v>
      </c>
      <c r="D324" s="2">
        <f t="shared" si="46"/>
        <v>237.90306160767796</v>
      </c>
      <c r="E324" s="31">
        <f t="shared" si="47"/>
        <v>0</v>
      </c>
      <c r="G324" s="25">
        <f t="shared" ca="1" si="48"/>
        <v>52530</v>
      </c>
      <c r="H324" s="2">
        <f t="shared" si="49"/>
        <v>86562.042412764422</v>
      </c>
      <c r="I324" s="2">
        <f t="shared" si="50"/>
        <v>1046.7040840299362</v>
      </c>
      <c r="J324" s="2">
        <f t="shared" si="51"/>
        <v>255.52551061565464</v>
      </c>
      <c r="K324" s="31">
        <f t="shared" si="52"/>
        <v>100309.79984341614</v>
      </c>
      <c r="L324" s="17"/>
    </row>
    <row r="325" spans="1:12" x14ac:dyDescent="0.25">
      <c r="A325" s="25">
        <f t="shared" ca="1" si="43"/>
        <v>52561</v>
      </c>
      <c r="B325" s="2">
        <f t="shared" si="44"/>
        <v>79614.886445835436</v>
      </c>
      <c r="C325" s="2">
        <f t="shared" si="45"/>
        <v>977.3599384629606</v>
      </c>
      <c r="D325" s="2">
        <f t="shared" si="46"/>
        <v>235.06071862086537</v>
      </c>
      <c r="E325" s="31">
        <f t="shared" si="47"/>
        <v>0</v>
      </c>
      <c r="G325" s="25">
        <f t="shared" ca="1" si="48"/>
        <v>52561</v>
      </c>
      <c r="H325" s="2">
        <f t="shared" si="49"/>
        <v>85512.285441822736</v>
      </c>
      <c r="I325" s="2">
        <f t="shared" si="50"/>
        <v>1049.7569709416914</v>
      </c>
      <c r="J325" s="2">
        <f t="shared" si="51"/>
        <v>252.47262370389944</v>
      </c>
      <c r="K325" s="31">
        <f t="shared" si="52"/>
        <v>100876.96603551233</v>
      </c>
      <c r="L325" s="17"/>
    </row>
    <row r="326" spans="1:12" x14ac:dyDescent="0.25">
      <c r="A326" s="25">
        <f t="shared" ca="1" si="43"/>
        <v>52591</v>
      </c>
      <c r="B326" s="2">
        <f t="shared" si="44"/>
        <v>78634.675874218636</v>
      </c>
      <c r="C326" s="2">
        <f t="shared" si="45"/>
        <v>980.21057161679801</v>
      </c>
      <c r="D326" s="2">
        <f t="shared" si="46"/>
        <v>232.21008546702797</v>
      </c>
      <c r="E326" s="31">
        <f t="shared" si="47"/>
        <v>0</v>
      </c>
      <c r="G326" s="25">
        <f t="shared" ca="1" si="48"/>
        <v>52591</v>
      </c>
      <c r="H326" s="2">
        <f t="shared" si="49"/>
        <v>84459.466679715799</v>
      </c>
      <c r="I326" s="2">
        <f t="shared" si="50"/>
        <v>1052.818762106943</v>
      </c>
      <c r="J326" s="2">
        <f t="shared" si="51"/>
        <v>249.41083253864781</v>
      </c>
      <c r="K326" s="31">
        <f t="shared" si="52"/>
        <v>101447.33906771746</v>
      </c>
      <c r="L326" s="17"/>
    </row>
    <row r="327" spans="1:12" x14ac:dyDescent="0.25">
      <c r="A327" s="25">
        <f t="shared" ca="1" si="43"/>
        <v>52622</v>
      </c>
      <c r="B327" s="2">
        <f t="shared" si="44"/>
        <v>77651.606355101278</v>
      </c>
      <c r="C327" s="2">
        <f t="shared" si="45"/>
        <v>983.06951911735541</v>
      </c>
      <c r="D327" s="2">
        <f t="shared" si="46"/>
        <v>229.35113796647056</v>
      </c>
      <c r="E327" s="31">
        <f t="shared" si="47"/>
        <v>0</v>
      </c>
      <c r="G327" s="25">
        <f t="shared" ca="1" si="48"/>
        <v>52622</v>
      </c>
      <c r="H327" s="2">
        <f t="shared" si="49"/>
        <v>83403.577196219383</v>
      </c>
      <c r="I327" s="2">
        <f t="shared" si="50"/>
        <v>1055.8894834964215</v>
      </c>
      <c r="J327" s="2">
        <f t="shared" si="51"/>
        <v>246.34011114916939</v>
      </c>
      <c r="K327" s="31">
        <f t="shared" si="52"/>
        <v>102020.93707197174</v>
      </c>
      <c r="L327" s="17"/>
    </row>
    <row r="328" spans="1:12" x14ac:dyDescent="0.25">
      <c r="A328" s="25">
        <f t="shared" ca="1" si="43"/>
        <v>52653</v>
      </c>
      <c r="B328" s="2">
        <f t="shared" si="44"/>
        <v>76665.669549886501</v>
      </c>
      <c r="C328" s="2">
        <f t="shared" si="45"/>
        <v>985.93680521477381</v>
      </c>
      <c r="D328" s="2">
        <f t="shared" si="46"/>
        <v>226.48385186905216</v>
      </c>
      <c r="E328" s="31">
        <f t="shared" si="47"/>
        <v>0</v>
      </c>
      <c r="G328" s="25">
        <f t="shared" ca="1" si="48"/>
        <v>52653</v>
      </c>
      <c r="H328" s="2">
        <f t="shared" si="49"/>
        <v>82344.608035062774</v>
      </c>
      <c r="I328" s="2">
        <f t="shared" si="50"/>
        <v>1058.9691611566143</v>
      </c>
      <c r="J328" s="2">
        <f t="shared" si="51"/>
        <v>243.26043348897656</v>
      </c>
      <c r="K328" s="31">
        <f t="shared" si="52"/>
        <v>102597.77828273599</v>
      </c>
      <c r="L328" s="17"/>
    </row>
    <row r="329" spans="1:12" x14ac:dyDescent="0.25">
      <c r="A329" s="25">
        <f t="shared" ca="1" si="43"/>
        <v>52682</v>
      </c>
      <c r="B329" s="2">
        <f t="shared" si="44"/>
        <v>75676.857095656509</v>
      </c>
      <c r="C329" s="2">
        <f t="shared" si="45"/>
        <v>988.81245422998927</v>
      </c>
      <c r="D329" s="2">
        <f t="shared" si="46"/>
        <v>223.6082028538367</v>
      </c>
      <c r="E329" s="31">
        <f t="shared" si="47"/>
        <v>0</v>
      </c>
      <c r="G329" s="25">
        <f t="shared" ca="1" si="48"/>
        <v>52682</v>
      </c>
      <c r="H329" s="2">
        <f t="shared" si="49"/>
        <v>81282.550213852795</v>
      </c>
      <c r="I329" s="2">
        <f t="shared" si="50"/>
        <v>1062.0578212099847</v>
      </c>
      <c r="J329" s="2">
        <f t="shared" si="51"/>
        <v>240.17177343560616</v>
      </c>
      <c r="K329" s="31">
        <f t="shared" si="52"/>
        <v>103177.88103757135</v>
      </c>
      <c r="L329" s="17"/>
    </row>
    <row r="330" spans="1:12" x14ac:dyDescent="0.25">
      <c r="A330" s="25">
        <f t="shared" ca="1" si="43"/>
        <v>52713</v>
      </c>
      <c r="B330" s="2">
        <f t="shared" si="44"/>
        <v>74685.160605101686</v>
      </c>
      <c r="C330" s="2">
        <f t="shared" si="45"/>
        <v>991.69649055482023</v>
      </c>
      <c r="D330" s="2">
        <f t="shared" si="46"/>
        <v>220.72416652900574</v>
      </c>
      <c r="E330" s="31">
        <f t="shared" si="47"/>
        <v>0</v>
      </c>
      <c r="G330" s="25">
        <f t="shared" ca="1" si="48"/>
        <v>52713</v>
      </c>
      <c r="H330" s="2">
        <f t="shared" si="49"/>
        <v>80217.394723997611</v>
      </c>
      <c r="I330" s="2">
        <f t="shared" si="50"/>
        <v>1065.1554898551897</v>
      </c>
      <c r="J330" s="2">
        <f t="shared" si="51"/>
        <v>237.07410479040118</v>
      </c>
      <c r="K330" s="31">
        <f t="shared" si="52"/>
        <v>103761.26377772218</v>
      </c>
      <c r="L330" s="17"/>
    </row>
    <row r="331" spans="1:12" x14ac:dyDescent="0.25">
      <c r="A331" s="25">
        <f t="shared" ca="1" si="43"/>
        <v>52743</v>
      </c>
      <c r="B331" s="2">
        <f t="shared" si="44"/>
        <v>73690.57166644941</v>
      </c>
      <c r="C331" s="2">
        <f t="shared" si="45"/>
        <v>994.5889386522731</v>
      </c>
      <c r="D331" s="2">
        <f t="shared" si="46"/>
        <v>217.83171843155287</v>
      </c>
      <c r="E331" s="31">
        <f t="shared" si="47"/>
        <v>0</v>
      </c>
      <c r="G331" s="25">
        <f t="shared" ca="1" si="48"/>
        <v>52743</v>
      </c>
      <c r="H331" s="2">
        <f t="shared" si="49"/>
        <v>79149.132530630348</v>
      </c>
      <c r="I331" s="2">
        <f t="shared" si="50"/>
        <v>1068.2621933672692</v>
      </c>
      <c r="J331" s="2">
        <f t="shared" si="51"/>
        <v>233.96740127832163</v>
      </c>
      <c r="K331" s="31">
        <f t="shared" si="52"/>
        <v>104347.94504870233</v>
      </c>
      <c r="L331" s="17"/>
    </row>
    <row r="332" spans="1:12" x14ac:dyDescent="0.25">
      <c r="A332" s="25">
        <f t="shared" ca="1" si="43"/>
        <v>52774</v>
      </c>
      <c r="B332" s="2">
        <f t="shared" si="44"/>
        <v>72693.08184339272</v>
      </c>
      <c r="C332" s="2">
        <f t="shared" si="45"/>
        <v>997.48982305668778</v>
      </c>
      <c r="D332" s="2">
        <f t="shared" si="46"/>
        <v>214.93083402713819</v>
      </c>
      <c r="E332" s="31">
        <f t="shared" si="47"/>
        <v>0</v>
      </c>
      <c r="G332" s="25">
        <f t="shared" ca="1" si="48"/>
        <v>52774</v>
      </c>
      <c r="H332" s="2">
        <f t="shared" si="49"/>
        <v>78077.754572532431</v>
      </c>
      <c r="I332" s="2">
        <f t="shared" si="50"/>
        <v>1071.3779580979228</v>
      </c>
      <c r="J332" s="2">
        <f t="shared" si="51"/>
        <v>230.85163654766802</v>
      </c>
      <c r="K332" s="31">
        <f t="shared" si="52"/>
        <v>104937.94350088466</v>
      </c>
      <c r="L332" s="17"/>
    </row>
    <row r="333" spans="1:12" x14ac:dyDescent="0.25">
      <c r="A333" s="25">
        <f t="shared" ca="1" si="43"/>
        <v>52804</v>
      </c>
      <c r="B333" s="2">
        <f t="shared" si="44"/>
        <v>71692.68267501879</v>
      </c>
      <c r="C333" s="2">
        <f t="shared" si="45"/>
        <v>1000.3991683739268</v>
      </c>
      <c r="D333" s="2">
        <f t="shared" si="46"/>
        <v>212.02148870989913</v>
      </c>
      <c r="E333" s="31">
        <f t="shared" si="47"/>
        <v>0</v>
      </c>
      <c r="G333" s="25">
        <f t="shared" ca="1" si="48"/>
        <v>52804</v>
      </c>
      <c r="H333" s="2">
        <f t="shared" si="49"/>
        <v>77003.251762056738</v>
      </c>
      <c r="I333" s="2">
        <f t="shared" si="50"/>
        <v>1074.5028104756987</v>
      </c>
      <c r="J333" s="2">
        <f t="shared" si="51"/>
        <v>227.7267841698922</v>
      </c>
      <c r="K333" s="31">
        <f t="shared" si="52"/>
        <v>105531.27789009399</v>
      </c>
      <c r="L333" s="17"/>
    </row>
    <row r="334" spans="1:12" x14ac:dyDescent="0.25">
      <c r="A334" s="25">
        <f t="shared" ca="1" si="43"/>
        <v>52835</v>
      </c>
      <c r="B334" s="2">
        <f t="shared" si="44"/>
        <v>70689.365675737106</v>
      </c>
      <c r="C334" s="2">
        <f t="shared" si="45"/>
        <v>1003.3169992816811</v>
      </c>
      <c r="D334" s="2">
        <f t="shared" si="46"/>
        <v>209.10365780214488</v>
      </c>
      <c r="E334" s="31">
        <f t="shared" si="47"/>
        <v>0</v>
      </c>
      <c r="G334" s="25">
        <f t="shared" ca="1" si="48"/>
        <v>52835</v>
      </c>
      <c r="H334" s="2">
        <f t="shared" si="49"/>
        <v>75925.614985050488</v>
      </c>
      <c r="I334" s="2">
        <f t="shared" si="50"/>
        <v>1077.6367770062554</v>
      </c>
      <c r="J334" s="2">
        <f t="shared" si="51"/>
        <v>224.59281763933541</v>
      </c>
      <c r="K334" s="31">
        <f t="shared" si="52"/>
        <v>106127.96707820325</v>
      </c>
      <c r="L334" s="17"/>
    </row>
    <row r="335" spans="1:12" x14ac:dyDescent="0.25">
      <c r="A335" s="25">
        <f t="shared" ca="1" si="43"/>
        <v>52866</v>
      </c>
      <c r="B335" s="2">
        <f t="shared" si="44"/>
        <v>69683.122335207518</v>
      </c>
      <c r="C335" s="2">
        <f t="shared" si="45"/>
        <v>1006.243340529586</v>
      </c>
      <c r="D335" s="2">
        <f t="shared" si="46"/>
        <v>206.17731655423995</v>
      </c>
      <c r="E335" s="31">
        <f t="shared" si="47"/>
        <v>0</v>
      </c>
      <c r="G335" s="25">
        <f t="shared" ca="1" si="48"/>
        <v>52866</v>
      </c>
      <c r="H335" s="2">
        <f t="shared" si="49"/>
        <v>74844.835100777971</v>
      </c>
      <c r="I335" s="2">
        <f t="shared" si="50"/>
        <v>1080.7798842725226</v>
      </c>
      <c r="J335" s="2">
        <f t="shared" si="51"/>
        <v>221.44971037306823</v>
      </c>
      <c r="K335" s="31">
        <f t="shared" si="52"/>
        <v>106728.03003373317</v>
      </c>
      <c r="L335" s="17"/>
    </row>
    <row r="336" spans="1:12" x14ac:dyDescent="0.25">
      <c r="A336" s="25">
        <f t="shared" ca="1" si="43"/>
        <v>52896</v>
      </c>
      <c r="B336" s="2">
        <f t="shared" si="44"/>
        <v>68673.944118268046</v>
      </c>
      <c r="C336" s="2">
        <f t="shared" si="45"/>
        <v>1009.1782169394692</v>
      </c>
      <c r="D336" s="2">
        <f t="shared" si="46"/>
        <v>203.24244014435681</v>
      </c>
      <c r="E336" s="31">
        <f t="shared" si="47"/>
        <v>0</v>
      </c>
      <c r="G336" s="25">
        <f t="shared" ca="1" si="48"/>
        <v>52896</v>
      </c>
      <c r="H336" s="2">
        <f t="shared" si="49"/>
        <v>73760.902941842985</v>
      </c>
      <c r="I336" s="2">
        <f t="shared" si="50"/>
        <v>1083.9321589349913</v>
      </c>
      <c r="J336" s="2">
        <f t="shared" si="51"/>
        <v>218.29743571059953</v>
      </c>
      <c r="K336" s="31">
        <f t="shared" si="52"/>
        <v>107331.48583245526</v>
      </c>
      <c r="L336" s="17"/>
    </row>
    <row r="337" spans="1:12" x14ac:dyDescent="0.25">
      <c r="A337" s="25">
        <f t="shared" ca="1" si="43"/>
        <v>52927</v>
      </c>
      <c r="B337" s="2">
        <f t="shared" si="44"/>
        <v>67661.822464862504</v>
      </c>
      <c r="C337" s="2">
        <f t="shared" si="45"/>
        <v>1012.1216534055393</v>
      </c>
      <c r="D337" s="2">
        <f t="shared" si="46"/>
        <v>200.29900367828668</v>
      </c>
      <c r="E337" s="31">
        <f t="shared" si="47"/>
        <v>0</v>
      </c>
      <c r="G337" s="25">
        <f t="shared" ca="1" si="48"/>
        <v>52927</v>
      </c>
      <c r="H337" s="2">
        <f t="shared" si="49"/>
        <v>72673.809314111117</v>
      </c>
      <c r="I337" s="2">
        <f t="shared" si="50"/>
        <v>1087.0936277318744</v>
      </c>
      <c r="J337" s="2">
        <f t="shared" si="51"/>
        <v>215.1359669137164</v>
      </c>
      <c r="K337" s="31">
        <f t="shared" si="52"/>
        <v>107938.35365799819</v>
      </c>
      <c r="L337" s="17"/>
    </row>
    <row r="338" spans="1:12" x14ac:dyDescent="0.25">
      <c r="A338" s="25">
        <f t="shared" ca="1" si="43"/>
        <v>52957</v>
      </c>
      <c r="B338" s="2">
        <f t="shared" si="44"/>
        <v>66646.748789967853</v>
      </c>
      <c r="C338" s="2">
        <f t="shared" si="45"/>
        <v>1015.0736748946483</v>
      </c>
      <c r="D338" s="2">
        <f t="shared" si="46"/>
        <v>197.34698218917765</v>
      </c>
      <c r="E338" s="31">
        <f t="shared" si="47"/>
        <v>0</v>
      </c>
      <c r="G338" s="25">
        <f t="shared" ca="1" si="48"/>
        <v>52957</v>
      </c>
      <c r="H338" s="2">
        <f t="shared" si="49"/>
        <v>71583.544996631696</v>
      </c>
      <c r="I338" s="2">
        <f t="shared" si="50"/>
        <v>1090.2643174794268</v>
      </c>
      <c r="J338" s="2">
        <f t="shared" si="51"/>
        <v>211.96527716616401</v>
      </c>
      <c r="K338" s="31">
        <f t="shared" si="52"/>
        <v>108548.65280245768</v>
      </c>
      <c r="L338" s="17"/>
    </row>
    <row r="339" spans="1:12" x14ac:dyDescent="0.25">
      <c r="A339" s="25">
        <f t="shared" ca="1" si="43"/>
        <v>52988</v>
      </c>
      <c r="B339" s="2">
        <f t="shared" si="44"/>
        <v>65628.714483521428</v>
      </c>
      <c r="C339" s="2">
        <f t="shared" si="45"/>
        <v>1018.0343064464223</v>
      </c>
      <c r="D339" s="2">
        <f t="shared" si="46"/>
        <v>194.38635063740367</v>
      </c>
      <c r="E339" s="31">
        <f t="shared" si="47"/>
        <v>0</v>
      </c>
      <c r="G339" s="25">
        <f t="shared" ca="1" si="48"/>
        <v>52988</v>
      </c>
      <c r="H339" s="2">
        <f t="shared" si="49"/>
        <v>70490.100741559625</v>
      </c>
      <c r="I339" s="2">
        <f t="shared" si="50"/>
        <v>1093.4442550720762</v>
      </c>
      <c r="J339" s="2">
        <f t="shared" si="51"/>
        <v>208.78533957351465</v>
      </c>
      <c r="K339" s="31">
        <f t="shared" si="52"/>
        <v>109162.40266700975</v>
      </c>
      <c r="L339" s="17"/>
    </row>
    <row r="340" spans="1:12" x14ac:dyDescent="0.25">
      <c r="A340" s="25">
        <f t="shared" ca="1" si="43"/>
        <v>53019</v>
      </c>
      <c r="B340" s="2">
        <f t="shared" si="44"/>
        <v>64607.710910347872</v>
      </c>
      <c r="C340" s="2">
        <f t="shared" si="45"/>
        <v>1021.0035731735525</v>
      </c>
      <c r="D340" s="2">
        <f t="shared" si="46"/>
        <v>191.4170839102735</v>
      </c>
      <c r="E340" s="31">
        <f t="shared" si="47"/>
        <v>0</v>
      </c>
      <c r="G340" s="25">
        <f t="shared" ca="1" si="48"/>
        <v>53019</v>
      </c>
      <c r="H340" s="2">
        <f t="shared" si="49"/>
        <v>69393.467274076917</v>
      </c>
      <c r="I340" s="2">
        <f t="shared" si="50"/>
        <v>1096.6334674827142</v>
      </c>
      <c r="J340" s="2">
        <f t="shared" si="51"/>
        <v>205.59612716287666</v>
      </c>
      <c r="K340" s="31">
        <f t="shared" si="52"/>
        <v>109779.62276252751</v>
      </c>
      <c r="L340" s="17"/>
    </row>
    <row r="341" spans="1:12" x14ac:dyDescent="0.25">
      <c r="A341" s="25">
        <f t="shared" ca="1" si="43"/>
        <v>53047</v>
      </c>
      <c r="B341" s="2">
        <f t="shared" si="44"/>
        <v>63583.729410085893</v>
      </c>
      <c r="C341" s="2">
        <f t="shared" si="45"/>
        <v>1023.9815002619771</v>
      </c>
      <c r="D341" s="2">
        <f t="shared" si="46"/>
        <v>188.43915682184888</v>
      </c>
      <c r="E341" s="31">
        <f t="shared" si="47"/>
        <v>0</v>
      </c>
      <c r="G341" s="25">
        <f t="shared" ca="1" si="48"/>
        <v>53047</v>
      </c>
      <c r="H341" s="2">
        <f t="shared" si="49"/>
        <v>68293.635292314051</v>
      </c>
      <c r="I341" s="2">
        <f t="shared" si="50"/>
        <v>1099.831981762871</v>
      </c>
      <c r="J341" s="2">
        <f t="shared" si="51"/>
        <v>202.39761288271984</v>
      </c>
      <c r="K341" s="31">
        <f t="shared" si="52"/>
        <v>110400.33271020134</v>
      </c>
      <c r="L341" s="17"/>
    </row>
    <row r="342" spans="1:12" x14ac:dyDescent="0.25">
      <c r="A342" s="25">
        <f t="shared" ca="1" si="43"/>
        <v>53078</v>
      </c>
      <c r="B342" s="2">
        <f t="shared" si="44"/>
        <v>62556.761297114812</v>
      </c>
      <c r="C342" s="2">
        <f t="shared" si="45"/>
        <v>1026.968112971078</v>
      </c>
      <c r="D342" s="2">
        <f t="shared" si="46"/>
        <v>185.452544112748</v>
      </c>
      <c r="E342" s="31">
        <f t="shared" si="47"/>
        <v>0</v>
      </c>
      <c r="G342" s="25">
        <f t="shared" ca="1" si="48"/>
        <v>53078</v>
      </c>
      <c r="H342" s="2">
        <f t="shared" si="49"/>
        <v>67190.59546727105</v>
      </c>
      <c r="I342" s="2">
        <f t="shared" si="50"/>
        <v>1103.0398250430064</v>
      </c>
      <c r="J342" s="2">
        <f t="shared" si="51"/>
        <v>199.18976960258442</v>
      </c>
      <c r="K342" s="31">
        <f t="shared" si="52"/>
        <v>111024.55224216274</v>
      </c>
      <c r="L342" s="17"/>
    </row>
    <row r="343" spans="1:12" x14ac:dyDescent="0.25">
      <c r="A343" s="25">
        <f t="shared" ca="1" si="43"/>
        <v>53108</v>
      </c>
      <c r="B343" s="2">
        <f t="shared" si="44"/>
        <v>61526.797860480903</v>
      </c>
      <c r="C343" s="2">
        <f t="shared" si="45"/>
        <v>1029.963436633906</v>
      </c>
      <c r="D343" s="2">
        <f t="shared" si="46"/>
        <v>182.45722044991999</v>
      </c>
      <c r="E343" s="31">
        <f t="shared" si="47"/>
        <v>0</v>
      </c>
      <c r="G343" s="25">
        <f t="shared" ca="1" si="48"/>
        <v>53108</v>
      </c>
      <c r="H343" s="2">
        <f t="shared" si="49"/>
        <v>66084.338442738343</v>
      </c>
      <c r="I343" s="2">
        <f t="shared" si="50"/>
        <v>1106.2570245327136</v>
      </c>
      <c r="J343" s="2">
        <f t="shared" si="51"/>
        <v>195.97257011287729</v>
      </c>
      <c r="K343" s="31">
        <f t="shared" si="52"/>
        <v>111652.3012021115</v>
      </c>
      <c r="L343" s="17"/>
    </row>
    <row r="344" spans="1:12" x14ac:dyDescent="0.25">
      <c r="A344" s="25">
        <f t="shared" ca="1" si="43"/>
        <v>53139</v>
      </c>
      <c r="B344" s="2">
        <f t="shared" si="44"/>
        <v>60493.830363823479</v>
      </c>
      <c r="C344" s="2">
        <f t="shared" si="45"/>
        <v>1032.9674966574212</v>
      </c>
      <c r="D344" s="2">
        <f t="shared" si="46"/>
        <v>179.45316042640479</v>
      </c>
      <c r="E344" s="31">
        <f t="shared" si="47"/>
        <v>0</v>
      </c>
      <c r="G344" s="25">
        <f t="shared" ca="1" si="48"/>
        <v>53139</v>
      </c>
      <c r="H344" s="2">
        <f t="shared" si="49"/>
        <v>64974.854835217404</v>
      </c>
      <c r="I344" s="2">
        <f t="shared" si="50"/>
        <v>1109.4836075209371</v>
      </c>
      <c r="J344" s="2">
        <f t="shared" si="51"/>
        <v>192.74598712465377</v>
      </c>
      <c r="K344" s="31">
        <f t="shared" si="52"/>
        <v>112283.59954594661</v>
      </c>
      <c r="L344" s="17"/>
    </row>
    <row r="345" spans="1:12" x14ac:dyDescent="0.25">
      <c r="A345" s="25">
        <f t="shared" ca="1" si="43"/>
        <v>53169</v>
      </c>
      <c r="B345" s="2">
        <f t="shared" si="44"/>
        <v>59457.850045300802</v>
      </c>
      <c r="C345" s="2">
        <f t="shared" si="45"/>
        <v>1035.9803185226747</v>
      </c>
      <c r="D345" s="2">
        <f t="shared" si="46"/>
        <v>176.44033856115129</v>
      </c>
      <c r="E345" s="31">
        <f t="shared" si="47"/>
        <v>0</v>
      </c>
      <c r="G345" s="25">
        <f t="shared" ca="1" si="48"/>
        <v>53169</v>
      </c>
      <c r="H345" s="2">
        <f t="shared" si="49"/>
        <v>63862.135233841196</v>
      </c>
      <c r="I345" s="2">
        <f t="shared" si="50"/>
        <v>1112.7196013762061</v>
      </c>
      <c r="J345" s="2">
        <f t="shared" si="51"/>
        <v>189.50999326938472</v>
      </c>
      <c r="K345" s="31">
        <f t="shared" si="52"/>
        <v>112918.46734240059</v>
      </c>
      <c r="L345" s="17"/>
    </row>
    <row r="346" spans="1:12" x14ac:dyDescent="0.25">
      <c r="A346" s="25">
        <f t="shared" ca="1" si="43"/>
        <v>53200</v>
      </c>
      <c r="B346" s="2">
        <f t="shared" si="44"/>
        <v>58418.848117515765</v>
      </c>
      <c r="C346" s="2">
        <f t="shared" si="45"/>
        <v>1039.0019277850342</v>
      </c>
      <c r="D346" s="2">
        <f t="shared" si="46"/>
        <v>173.41872929879173</v>
      </c>
      <c r="E346" s="31">
        <f t="shared" si="47"/>
        <v>0</v>
      </c>
      <c r="G346" s="25">
        <f t="shared" ca="1" si="48"/>
        <v>53200</v>
      </c>
      <c r="H346" s="2">
        <f t="shared" si="49"/>
        <v>62746.170200294306</v>
      </c>
      <c r="I346" s="2">
        <f t="shared" si="50"/>
        <v>1115.9650335468889</v>
      </c>
      <c r="J346" s="2">
        <f t="shared" si="51"/>
        <v>186.26456109870196</v>
      </c>
      <c r="K346" s="31">
        <f t="shared" si="52"/>
        <v>113556.9247736775</v>
      </c>
      <c r="L346" s="17"/>
    </row>
    <row r="347" spans="1:12" x14ac:dyDescent="0.25">
      <c r="A347" s="25">
        <f t="shared" ca="1" si="43"/>
        <v>53231</v>
      </c>
      <c r="B347" s="2">
        <f t="shared" si="44"/>
        <v>57376.81576744136</v>
      </c>
      <c r="C347" s="2">
        <f t="shared" si="45"/>
        <v>1042.0323500744025</v>
      </c>
      <c r="D347" s="2">
        <f t="shared" si="46"/>
        <v>170.38830700942344</v>
      </c>
      <c r="E347" s="31">
        <f t="shared" si="47"/>
        <v>0</v>
      </c>
      <c r="G347" s="25">
        <f t="shared" ca="1" si="48"/>
        <v>53231</v>
      </c>
      <c r="H347" s="2">
        <f t="shared" si="49"/>
        <v>61626.950268732908</v>
      </c>
      <c r="I347" s="2">
        <f t="shared" si="50"/>
        <v>1119.2199315613964</v>
      </c>
      <c r="J347" s="2">
        <f t="shared" si="51"/>
        <v>183.00966308419447</v>
      </c>
      <c r="K347" s="31">
        <f t="shared" si="52"/>
        <v>114198.99213609452</v>
      </c>
      <c r="L347" s="17"/>
    </row>
    <row r="348" spans="1:12" x14ac:dyDescent="0.25">
      <c r="A348" s="25">
        <f t="shared" ca="1" si="43"/>
        <v>53261</v>
      </c>
      <c r="B348" s="2">
        <f t="shared" si="44"/>
        <v>56331.7441563459</v>
      </c>
      <c r="C348" s="2">
        <f t="shared" si="45"/>
        <v>1045.0716110954572</v>
      </c>
      <c r="D348" s="2">
        <f t="shared" si="46"/>
        <v>167.34904598836874</v>
      </c>
      <c r="E348" s="31">
        <f t="shared" si="47"/>
        <v>0</v>
      </c>
      <c r="G348" s="25">
        <f t="shared" ca="1" si="48"/>
        <v>53261</v>
      </c>
      <c r="H348" s="2">
        <f t="shared" si="49"/>
        <v>60504.465945704454</v>
      </c>
      <c r="I348" s="2">
        <f t="shared" si="50"/>
        <v>1122.4843230284516</v>
      </c>
      <c r="J348" s="2">
        <f t="shared" si="51"/>
        <v>179.74527161713922</v>
      </c>
      <c r="K348" s="31">
        <f t="shared" si="52"/>
        <v>114844.68984072715</v>
      </c>
      <c r="L348" s="17"/>
    </row>
    <row r="349" spans="1:12" x14ac:dyDescent="0.25">
      <c r="A349" s="25">
        <f t="shared" ca="1" si="43"/>
        <v>53292</v>
      </c>
      <c r="B349" s="2">
        <f t="shared" si="44"/>
        <v>55283.624419718079</v>
      </c>
      <c r="C349" s="2">
        <f t="shared" si="45"/>
        <v>1048.1197366278184</v>
      </c>
      <c r="D349" s="2">
        <f t="shared" si="46"/>
        <v>164.30092045600759</v>
      </c>
      <c r="E349" s="31">
        <f t="shared" si="47"/>
        <v>0</v>
      </c>
      <c r="G349" s="25">
        <f t="shared" ca="1" si="48"/>
        <v>53292</v>
      </c>
      <c r="H349" s="2">
        <f t="shared" si="49"/>
        <v>59378.707710067167</v>
      </c>
      <c r="I349" s="2">
        <f t="shared" si="50"/>
        <v>1125.7582356372861</v>
      </c>
      <c r="J349" s="2">
        <f t="shared" si="51"/>
        <v>176.47135900830472</v>
      </c>
      <c r="K349" s="31">
        <f t="shared" si="52"/>
        <v>115494.03841405809</v>
      </c>
      <c r="L349" s="17"/>
    </row>
    <row r="350" spans="1:12" x14ac:dyDescent="0.25">
      <c r="A350" s="25">
        <f t="shared" ca="1" si="43"/>
        <v>53322</v>
      </c>
      <c r="B350" s="2">
        <f t="shared" si="44"/>
        <v>54232.447667191758</v>
      </c>
      <c r="C350" s="2">
        <f t="shared" si="45"/>
        <v>1051.1767525263176</v>
      </c>
      <c r="D350" s="2">
        <f t="shared" si="46"/>
        <v>161.24390455750836</v>
      </c>
      <c r="E350" s="31">
        <f t="shared" si="47"/>
        <v>0</v>
      </c>
      <c r="G350" s="25">
        <f t="shared" ca="1" si="48"/>
        <v>53322</v>
      </c>
      <c r="H350" s="2">
        <f t="shared" si="49"/>
        <v>58249.666012909271</v>
      </c>
      <c r="I350" s="2">
        <f t="shared" si="50"/>
        <v>1129.0416971578945</v>
      </c>
      <c r="J350" s="2">
        <f t="shared" si="51"/>
        <v>173.18789748769632</v>
      </c>
      <c r="K350" s="31">
        <f t="shared" si="52"/>
        <v>116147.05849862975</v>
      </c>
      <c r="L350" s="17"/>
    </row>
    <row r="351" spans="1:12" x14ac:dyDescent="0.25">
      <c r="A351" s="25">
        <f t="shared" ca="1" si="43"/>
        <v>53353</v>
      </c>
      <c r="B351" s="2">
        <f t="shared" si="44"/>
        <v>53178.204982470575</v>
      </c>
      <c r="C351" s="2">
        <f t="shared" si="45"/>
        <v>1054.24268472118</v>
      </c>
      <c r="D351" s="2">
        <f t="shared" si="46"/>
        <v>158.17797236264596</v>
      </c>
      <c r="E351" s="31">
        <f t="shared" si="47"/>
        <v>0</v>
      </c>
      <c r="G351" s="25">
        <f t="shared" ca="1" si="48"/>
        <v>53353</v>
      </c>
      <c r="H351" s="2">
        <f t="shared" si="49"/>
        <v>57117.331277467994</v>
      </c>
      <c r="I351" s="2">
        <f t="shared" si="50"/>
        <v>1132.3347354412747</v>
      </c>
      <c r="J351" s="2">
        <f t="shared" si="51"/>
        <v>169.89485920431616</v>
      </c>
      <c r="K351" s="31">
        <f t="shared" si="52"/>
        <v>116803.77085370047</v>
      </c>
      <c r="L351" s="17"/>
    </row>
    <row r="352" spans="1:12" x14ac:dyDescent="0.25">
      <c r="A352" s="25">
        <f t="shared" ca="1" si="43"/>
        <v>53384</v>
      </c>
      <c r="B352" s="2">
        <f t="shared" si="44"/>
        <v>52120.887423252287</v>
      </c>
      <c r="C352" s="2">
        <f t="shared" si="45"/>
        <v>1057.3175592182861</v>
      </c>
      <c r="D352" s="2">
        <f t="shared" si="46"/>
        <v>155.10309786553989</v>
      </c>
      <c r="E352" s="31">
        <f t="shared" si="47"/>
        <v>0</v>
      </c>
      <c r="G352" s="25">
        <f t="shared" ca="1" si="48"/>
        <v>53384</v>
      </c>
      <c r="H352" s="2">
        <f t="shared" si="49"/>
        <v>55981.693899048354</v>
      </c>
      <c r="I352" s="2">
        <f t="shared" si="50"/>
        <v>1135.6373784196387</v>
      </c>
      <c r="J352" s="2">
        <f t="shared" si="51"/>
        <v>166.59221622595214</v>
      </c>
      <c r="K352" s="31">
        <f t="shared" si="52"/>
        <v>117464.19635590445</v>
      </c>
      <c r="L352" s="17"/>
    </row>
    <row r="353" spans="1:12" x14ac:dyDescent="0.25">
      <c r="A353" s="25">
        <f t="shared" ca="1" si="43"/>
        <v>53412</v>
      </c>
      <c r="B353" s="2">
        <f t="shared" si="44"/>
        <v>51060.486021152945</v>
      </c>
      <c r="C353" s="2">
        <f t="shared" si="45"/>
        <v>1060.4014020993391</v>
      </c>
      <c r="D353" s="2">
        <f t="shared" si="46"/>
        <v>152.01925498448691</v>
      </c>
      <c r="E353" s="31">
        <f t="shared" si="47"/>
        <v>0</v>
      </c>
      <c r="G353" s="25">
        <f t="shared" ca="1" si="48"/>
        <v>53412</v>
      </c>
      <c r="H353" s="2">
        <f t="shared" si="49"/>
        <v>54842.744244941656</v>
      </c>
      <c r="I353" s="2">
        <f t="shared" si="50"/>
        <v>1138.9496541066967</v>
      </c>
      <c r="J353" s="2">
        <f t="shared" si="51"/>
        <v>163.27994053889415</v>
      </c>
      <c r="K353" s="31">
        <f t="shared" si="52"/>
        <v>118128.35599991545</v>
      </c>
      <c r="L353" s="17"/>
    </row>
    <row r="354" spans="1:12" x14ac:dyDescent="0.25">
      <c r="A354" s="25">
        <f t="shared" ca="1" si="43"/>
        <v>53443</v>
      </c>
      <c r="B354" s="2">
        <f t="shared" si="44"/>
        <v>49996.991781630815</v>
      </c>
      <c r="C354" s="2">
        <f t="shared" si="45"/>
        <v>1063.4942395221269</v>
      </c>
      <c r="D354" s="2">
        <f t="shared" si="46"/>
        <v>148.92641756169905</v>
      </c>
      <c r="E354" s="31">
        <f t="shared" si="47"/>
        <v>0</v>
      </c>
      <c r="G354" s="25">
        <f t="shared" ca="1" si="48"/>
        <v>53443</v>
      </c>
      <c r="H354" s="2">
        <f t="shared" si="49"/>
        <v>53700.472654343808</v>
      </c>
      <c r="I354" s="2">
        <f t="shared" si="50"/>
        <v>1142.2715905978459</v>
      </c>
      <c r="J354" s="2">
        <f t="shared" si="51"/>
        <v>159.95800404774491</v>
      </c>
      <c r="K354" s="31">
        <f t="shared" si="52"/>
        <v>118796.27089911414</v>
      </c>
      <c r="L354" s="17"/>
    </row>
    <row r="355" spans="1:12" x14ac:dyDescent="0.25">
      <c r="A355" s="25">
        <f t="shared" ca="1" si="43"/>
        <v>53473</v>
      </c>
      <c r="B355" s="2">
        <f t="shared" si="44"/>
        <v>48930.395683910079</v>
      </c>
      <c r="C355" s="2">
        <f t="shared" si="45"/>
        <v>1066.5960977207333</v>
      </c>
      <c r="D355" s="2">
        <f t="shared" si="46"/>
        <v>145.8245593630927</v>
      </c>
      <c r="E355" s="31">
        <f t="shared" si="47"/>
        <v>0</v>
      </c>
      <c r="G355" s="25">
        <f t="shared" ca="1" si="48"/>
        <v>53473</v>
      </c>
      <c r="H355" s="2">
        <f t="shared" si="49"/>
        <v>52554.869438273388</v>
      </c>
      <c r="I355" s="2">
        <f t="shared" si="50"/>
        <v>1145.6032160704183</v>
      </c>
      <c r="J355" s="2">
        <f t="shared" si="51"/>
        <v>156.62637857517257</v>
      </c>
      <c r="K355" s="31">
        <f t="shared" si="52"/>
        <v>119467.96228625931</v>
      </c>
      <c r="L355" s="17"/>
    </row>
    <row r="356" spans="1:12" x14ac:dyDescent="0.25">
      <c r="A356" s="25">
        <f t="shared" ca="1" si="43"/>
        <v>53504</v>
      </c>
      <c r="B356" s="2">
        <f t="shared" si="44"/>
        <v>47860.688680904321</v>
      </c>
      <c r="C356" s="2">
        <f t="shared" si="45"/>
        <v>1069.7070030057557</v>
      </c>
      <c r="D356" s="2">
        <f t="shared" si="46"/>
        <v>142.71365407807025</v>
      </c>
      <c r="E356" s="31">
        <f t="shared" si="47"/>
        <v>0</v>
      </c>
      <c r="G356" s="25">
        <f t="shared" ca="1" si="48"/>
        <v>53504</v>
      </c>
      <c r="H356" s="2">
        <f t="shared" si="49"/>
        <v>51405.92487948943</v>
      </c>
      <c r="I356" s="2">
        <f t="shared" si="50"/>
        <v>1148.9445587839566</v>
      </c>
      <c r="J356" s="2">
        <f t="shared" si="51"/>
        <v>153.28503586163424</v>
      </c>
      <c r="K356" s="31">
        <f t="shared" si="52"/>
        <v>120143.45151416287</v>
      </c>
      <c r="L356" s="17"/>
    </row>
    <row r="357" spans="1:12" x14ac:dyDescent="0.25">
      <c r="A357" s="25">
        <f t="shared" ca="1" si="43"/>
        <v>53534</v>
      </c>
      <c r="B357" s="2">
        <f t="shared" si="44"/>
        <v>46787.861699139794</v>
      </c>
      <c r="C357" s="2">
        <f t="shared" si="45"/>
        <v>1072.8269817645241</v>
      </c>
      <c r="D357" s="2">
        <f t="shared" si="46"/>
        <v>139.59367531930184</v>
      </c>
      <c r="E357" s="31">
        <f t="shared" si="47"/>
        <v>0</v>
      </c>
      <c r="G357" s="25">
        <f t="shared" ca="1" si="48"/>
        <v>53534</v>
      </c>
      <c r="H357" s="2">
        <f t="shared" si="49"/>
        <v>50253.629232409017</v>
      </c>
      <c r="I357" s="2">
        <f t="shared" si="50"/>
        <v>1152.2956470804113</v>
      </c>
      <c r="J357" s="2">
        <f t="shared" si="51"/>
        <v>149.93394756517955</v>
      </c>
      <c r="K357" s="31">
        <f t="shared" si="52"/>
        <v>120822.76005636861</v>
      </c>
      <c r="L357" s="17"/>
    </row>
    <row r="358" spans="1:12" x14ac:dyDescent="0.25">
      <c r="A358" s="25">
        <f t="shared" ca="1" si="43"/>
        <v>53565</v>
      </c>
      <c r="B358" s="2">
        <f t="shared" si="44"/>
        <v>45711.905638678458</v>
      </c>
      <c r="C358" s="2">
        <f t="shared" si="45"/>
        <v>1075.9560604613334</v>
      </c>
      <c r="D358" s="2">
        <f t="shared" si="46"/>
        <v>136.46459662249254</v>
      </c>
      <c r="E358" s="31">
        <f t="shared" si="47"/>
        <v>0</v>
      </c>
      <c r="G358" s="25">
        <f t="shared" ca="1" si="48"/>
        <v>53565</v>
      </c>
      <c r="H358" s="2">
        <f t="shared" si="49"/>
        <v>49097.972723024621</v>
      </c>
      <c r="I358" s="2">
        <f t="shared" si="50"/>
        <v>1155.6565093843949</v>
      </c>
      <c r="J358" s="2">
        <f t="shared" si="51"/>
        <v>146.57308526119596</v>
      </c>
      <c r="K358" s="31">
        <f t="shared" si="52"/>
        <v>121505.90950783491</v>
      </c>
      <c r="L358" s="17"/>
    </row>
    <row r="359" spans="1:12" x14ac:dyDescent="0.25">
      <c r="A359" s="25">
        <f t="shared" ca="1" si="43"/>
        <v>53596</v>
      </c>
      <c r="B359" s="2">
        <f t="shared" si="44"/>
        <v>44632.811373040779</v>
      </c>
      <c r="C359" s="2">
        <f t="shared" si="45"/>
        <v>1079.0942656376765</v>
      </c>
      <c r="D359" s="2">
        <f t="shared" si="46"/>
        <v>133.3263914461495</v>
      </c>
      <c r="E359" s="31">
        <f t="shared" si="47"/>
        <v>0</v>
      </c>
      <c r="G359" s="25">
        <f t="shared" ca="1" si="48"/>
        <v>53596</v>
      </c>
      <c r="H359" s="2">
        <f t="shared" si="49"/>
        <v>47938.945548821182</v>
      </c>
      <c r="I359" s="2">
        <f t="shared" si="50"/>
        <v>1159.0271742034367</v>
      </c>
      <c r="J359" s="2">
        <f t="shared" si="51"/>
        <v>143.20242044215411</v>
      </c>
      <c r="K359" s="31">
        <f t="shared" si="52"/>
        <v>122192.92158562111</v>
      </c>
      <c r="L359" s="17"/>
    </row>
    <row r="360" spans="1:12" x14ac:dyDescent="0.25">
      <c r="A360" s="25">
        <f t="shared" ref="A360:A398" ca="1" si="53">EDATE(A359,1)</f>
        <v>53626</v>
      </c>
      <c r="B360" s="2">
        <f t="shared" ref="B360:B398" si="54">IF(B359*(1+$C$9)-$C$19&lt;0,0,B359*(1+$C$9)-$C$19)</f>
        <v>43550.569749128321</v>
      </c>
      <c r="C360" s="2">
        <f t="shared" ref="C360:C398" si="55">IF(B359=0,0,$C$19-D360)</f>
        <v>1082.241623912455</v>
      </c>
      <c r="D360" s="2">
        <f t="shared" ref="D360:D398" si="56">IF(B359=0,0,B359*(1+$C$9)-B359)</f>
        <v>130.17903317137097</v>
      </c>
      <c r="E360" s="31">
        <f t="shared" ref="E360:E398" si="57">E359*(1+$B$35)^(1/12)</f>
        <v>0</v>
      </c>
      <c r="G360" s="25">
        <f t="shared" ref="G360:G398" ca="1" si="58">EDATE(G359,1)</f>
        <v>53626</v>
      </c>
      <c r="H360" s="2">
        <f t="shared" ref="H360:H398" si="59">IF(H359*(1+$I$9)-$I$19&lt;0,0,H359*(1+$I$9)-$I$19)</f>
        <v>46776.537878692987</v>
      </c>
      <c r="I360" s="2">
        <f t="shared" ref="I360:I398" si="60">IF(H359=0,0,$I$19-J360)</f>
        <v>1162.407670128194</v>
      </c>
      <c r="J360" s="2">
        <f t="shared" ref="J360:J398" si="61">IF(H359=0,0,H359*(1+$I$9)-H359)</f>
        <v>139.82192451739684</v>
      </c>
      <c r="K360" s="31">
        <f t="shared" ref="K360:K398" si="62">K359*(1+$B$35)^(1/12)</f>
        <v>122883.81812957802</v>
      </c>
      <c r="L360" s="17"/>
    </row>
    <row r="361" spans="1:12" x14ac:dyDescent="0.25">
      <c r="A361" s="25">
        <f t="shared" ca="1" si="53"/>
        <v>53657</v>
      </c>
      <c r="B361" s="2">
        <f t="shared" si="54"/>
        <v>42465.17158714612</v>
      </c>
      <c r="C361" s="2">
        <f t="shared" si="55"/>
        <v>1085.398161982198</v>
      </c>
      <c r="D361" s="2">
        <f t="shared" si="56"/>
        <v>127.02249510162801</v>
      </c>
      <c r="E361" s="31">
        <f t="shared" si="57"/>
        <v>0</v>
      </c>
      <c r="G361" s="25">
        <f t="shared" ca="1" si="58"/>
        <v>53657</v>
      </c>
      <c r="H361" s="2">
        <f t="shared" si="59"/>
        <v>45610.73985286025</v>
      </c>
      <c r="I361" s="2">
        <f t="shared" si="60"/>
        <v>1165.7980258327354</v>
      </c>
      <c r="J361" s="2">
        <f t="shared" si="61"/>
        <v>136.4315688128554</v>
      </c>
      <c r="K361" s="31">
        <f t="shared" si="62"/>
        <v>123578.62110304213</v>
      </c>
      <c r="L361" s="17"/>
    </row>
    <row r="362" spans="1:12" x14ac:dyDescent="0.25">
      <c r="A362" s="25">
        <f t="shared" ca="1" si="53"/>
        <v>53687</v>
      </c>
      <c r="B362" s="2">
        <f t="shared" si="54"/>
        <v>41376.607680524801</v>
      </c>
      <c r="C362" s="2">
        <f t="shared" si="55"/>
        <v>1088.5639066213162</v>
      </c>
      <c r="D362" s="2">
        <f t="shared" si="56"/>
        <v>123.85675046250981</v>
      </c>
      <c r="E362" s="31">
        <f t="shared" si="57"/>
        <v>0</v>
      </c>
      <c r="G362" s="25">
        <f t="shared" ca="1" si="58"/>
        <v>53687</v>
      </c>
      <c r="H362" s="2">
        <f t="shared" si="59"/>
        <v>44441.541582785503</v>
      </c>
      <c r="I362" s="2">
        <f t="shared" si="60"/>
        <v>1169.1982700747451</v>
      </c>
      <c r="J362" s="2">
        <f t="shared" si="61"/>
        <v>133.03132457084575</v>
      </c>
      <c r="K362" s="31">
        <f t="shared" si="62"/>
        <v>124277.3525935338</v>
      </c>
      <c r="L362" s="17"/>
    </row>
    <row r="363" spans="1:12" x14ac:dyDescent="0.25">
      <c r="A363" s="25">
        <f t="shared" ca="1" si="53"/>
        <v>53718</v>
      </c>
      <c r="B363" s="2">
        <f t="shared" si="54"/>
        <v>40284.868795842507</v>
      </c>
      <c r="C363" s="2">
        <f t="shared" si="55"/>
        <v>1091.7388846822914</v>
      </c>
      <c r="D363" s="2">
        <f t="shared" si="56"/>
        <v>120.68177240153454</v>
      </c>
      <c r="E363" s="31">
        <f t="shared" si="57"/>
        <v>0</v>
      </c>
      <c r="G363" s="25">
        <f t="shared" ca="1" si="58"/>
        <v>53718</v>
      </c>
      <c r="H363" s="2">
        <f t="shared" si="59"/>
        <v>43268.933151089703</v>
      </c>
      <c r="I363" s="2">
        <f t="shared" si="60"/>
        <v>1172.6084316957988</v>
      </c>
      <c r="J363" s="2">
        <f t="shared" si="61"/>
        <v>129.62116294979205</v>
      </c>
      <c r="K363" s="31">
        <f t="shared" si="62"/>
        <v>124980.03481345947</v>
      </c>
      <c r="L363" s="17"/>
    </row>
    <row r="364" spans="1:12" x14ac:dyDescent="0.25">
      <c r="A364" s="25">
        <f t="shared" ca="1" si="53"/>
        <v>53749</v>
      </c>
      <c r="B364" s="2">
        <f t="shared" si="54"/>
        <v>39189.945672746551</v>
      </c>
      <c r="C364" s="2">
        <f t="shared" si="55"/>
        <v>1094.9231230959531</v>
      </c>
      <c r="D364" s="2">
        <f t="shared" si="56"/>
        <v>117.49753398787288</v>
      </c>
      <c r="E364" s="31">
        <f t="shared" si="57"/>
        <v>0</v>
      </c>
      <c r="G364" s="25">
        <f t="shared" ca="1" si="58"/>
        <v>53749</v>
      </c>
      <c r="H364" s="2">
        <f t="shared" si="59"/>
        <v>42092.904611468126</v>
      </c>
      <c r="I364" s="2">
        <f t="shared" si="60"/>
        <v>1176.0285396215752</v>
      </c>
      <c r="J364" s="2">
        <f t="shared" si="61"/>
        <v>126.20105502401566</v>
      </c>
      <c r="K364" s="31">
        <f t="shared" si="62"/>
        <v>125686.69010081774</v>
      </c>
      <c r="L364" s="17"/>
    </row>
    <row r="365" spans="1:12" x14ac:dyDescent="0.25">
      <c r="A365" s="25">
        <f t="shared" ca="1" si="53"/>
        <v>53777</v>
      </c>
      <c r="B365" s="2">
        <f t="shared" si="54"/>
        <v>38091.829023874903</v>
      </c>
      <c r="C365" s="2">
        <f t="shared" si="55"/>
        <v>1098.1166488716453</v>
      </c>
      <c r="D365" s="2">
        <f t="shared" si="56"/>
        <v>114.30400821218063</v>
      </c>
      <c r="E365" s="31">
        <f t="shared" si="57"/>
        <v>0</v>
      </c>
      <c r="G365" s="25">
        <f t="shared" ca="1" si="58"/>
        <v>53777</v>
      </c>
      <c r="H365" s="2">
        <f t="shared" si="59"/>
        <v>40913.445988605985</v>
      </c>
      <c r="I365" s="2">
        <f t="shared" si="60"/>
        <v>1179.4586228621395</v>
      </c>
      <c r="J365" s="2">
        <f t="shared" si="61"/>
        <v>122.77097178345139</v>
      </c>
      <c r="K365" s="31">
        <f t="shared" si="62"/>
        <v>126397.34091990952</v>
      </c>
      <c r="L365" s="17"/>
    </row>
    <row r="366" spans="1:12" x14ac:dyDescent="0.25">
      <c r="A366" s="25">
        <f t="shared" ca="1" si="53"/>
        <v>53808</v>
      </c>
      <c r="B366" s="2">
        <f t="shared" si="54"/>
        <v>36990.509534777375</v>
      </c>
      <c r="C366" s="2">
        <f t="shared" si="55"/>
        <v>1101.3194890975255</v>
      </c>
      <c r="D366" s="2">
        <f t="shared" si="56"/>
        <v>111.10116798630042</v>
      </c>
      <c r="E366" s="31">
        <f t="shared" si="57"/>
        <v>0</v>
      </c>
      <c r="G366" s="25">
        <f t="shared" ca="1" si="58"/>
        <v>53808</v>
      </c>
      <c r="H366" s="2">
        <f t="shared" si="59"/>
        <v>39730.547278093829</v>
      </c>
      <c r="I366" s="2">
        <f t="shared" si="60"/>
        <v>1182.8987105121544</v>
      </c>
      <c r="J366" s="2">
        <f t="shared" si="61"/>
        <v>119.33088413343648</v>
      </c>
      <c r="K366" s="31">
        <f t="shared" si="62"/>
        <v>127112.00986205212</v>
      </c>
      <c r="L366" s="17"/>
    </row>
    <row r="367" spans="1:12" x14ac:dyDescent="0.25">
      <c r="A367" s="25">
        <f t="shared" ca="1" si="53"/>
        <v>53838</v>
      </c>
      <c r="B367" s="2">
        <f t="shared" si="54"/>
        <v>35885.977863836648</v>
      </c>
      <c r="C367" s="2">
        <f t="shared" si="55"/>
        <v>1104.5316709407243</v>
      </c>
      <c r="D367" s="2">
        <f t="shared" si="56"/>
        <v>107.88898614310165</v>
      </c>
      <c r="E367" s="31">
        <f t="shared" si="57"/>
        <v>0</v>
      </c>
      <c r="G367" s="25">
        <f t="shared" ca="1" si="58"/>
        <v>53838</v>
      </c>
      <c r="H367" s="2">
        <f t="shared" si="59"/>
        <v>38544.198446342678</v>
      </c>
      <c r="I367" s="2">
        <f t="shared" si="60"/>
        <v>1186.3488317511494</v>
      </c>
      <c r="J367" s="2">
        <f t="shared" si="61"/>
        <v>115.88076289444143</v>
      </c>
      <c r="K367" s="31">
        <f t="shared" si="62"/>
        <v>127830.71964629745</v>
      </c>
      <c r="L367" s="17"/>
    </row>
    <row r="368" spans="1:12" x14ac:dyDescent="0.25">
      <c r="A368" s="25">
        <f t="shared" ca="1" si="53"/>
        <v>53869</v>
      </c>
      <c r="B368" s="2">
        <f t="shared" si="54"/>
        <v>34778.224642189009</v>
      </c>
      <c r="C368" s="2">
        <f t="shared" si="55"/>
        <v>1107.7532216476366</v>
      </c>
      <c r="D368" s="2">
        <f t="shared" si="56"/>
        <v>104.66743543618941</v>
      </c>
      <c r="E368" s="31">
        <f t="shared" si="57"/>
        <v>0</v>
      </c>
      <c r="G368" s="25">
        <f t="shared" ca="1" si="58"/>
        <v>53869</v>
      </c>
      <c r="H368" s="2">
        <f t="shared" si="59"/>
        <v>37354.389430498915</v>
      </c>
      <c r="I368" s="2">
        <f t="shared" si="60"/>
        <v>1189.809015843761</v>
      </c>
      <c r="J368" s="2">
        <f t="shared" si="61"/>
        <v>112.42057880182983</v>
      </c>
      <c r="K368" s="31">
        <f t="shared" si="62"/>
        <v>128553.49312015426</v>
      </c>
      <c r="L368" s="17"/>
    </row>
    <row r="369" spans="1:12" x14ac:dyDescent="0.25">
      <c r="A369" s="25">
        <f t="shared" ca="1" si="53"/>
        <v>53899</v>
      </c>
      <c r="B369" s="2">
        <f t="shared" si="54"/>
        <v>33667.240473644895</v>
      </c>
      <c r="C369" s="2">
        <f t="shared" si="55"/>
        <v>1110.9841685441106</v>
      </c>
      <c r="D369" s="2">
        <f t="shared" si="56"/>
        <v>101.43648853971536</v>
      </c>
      <c r="E369" s="31">
        <f t="shared" si="57"/>
        <v>0</v>
      </c>
      <c r="G369" s="25">
        <f t="shared" ca="1" si="58"/>
        <v>53899</v>
      </c>
      <c r="H369" s="2">
        <f t="shared" si="59"/>
        <v>36161.110138358948</v>
      </c>
      <c r="I369" s="2">
        <f t="shared" si="60"/>
        <v>1193.2792921399653</v>
      </c>
      <c r="J369" s="2">
        <f t="shared" si="61"/>
        <v>108.95030250562559</v>
      </c>
      <c r="K369" s="31">
        <f t="shared" si="62"/>
        <v>129280.35326031443</v>
      </c>
      <c r="L369" s="17"/>
    </row>
    <row r="370" spans="1:12" x14ac:dyDescent="0.25">
      <c r="A370" s="25">
        <f t="shared" ca="1" si="53"/>
        <v>53930</v>
      </c>
      <c r="B370" s="2">
        <f t="shared" si="54"/>
        <v>32553.0159346092</v>
      </c>
      <c r="C370" s="2">
        <f t="shared" si="55"/>
        <v>1114.2245390356957</v>
      </c>
      <c r="D370" s="2">
        <f t="shared" si="56"/>
        <v>98.196118048130302</v>
      </c>
      <c r="E370" s="31">
        <f t="shared" si="57"/>
        <v>0</v>
      </c>
      <c r="G370" s="25">
        <f t="shared" ca="1" si="58"/>
        <v>53930</v>
      </c>
      <c r="H370" s="2">
        <f t="shared" si="59"/>
        <v>34964.350448283571</v>
      </c>
      <c r="I370" s="2">
        <f t="shared" si="60"/>
        <v>1196.7596900753763</v>
      </c>
      <c r="J370" s="2">
        <f t="shared" si="61"/>
        <v>105.46990457021457</v>
      </c>
      <c r="K370" s="31">
        <f t="shared" si="62"/>
        <v>130011.32317338335</v>
      </c>
      <c r="L370" s="17"/>
    </row>
    <row r="371" spans="1:12" x14ac:dyDescent="0.25">
      <c r="A371" s="25">
        <f t="shared" ca="1" si="53"/>
        <v>53961</v>
      </c>
      <c r="B371" s="2">
        <f t="shared" si="54"/>
        <v>31435.54157400132</v>
      </c>
      <c r="C371" s="2">
        <f t="shared" si="55"/>
        <v>1117.4743606078819</v>
      </c>
      <c r="D371" s="2">
        <f t="shared" si="56"/>
        <v>94.946296475944109</v>
      </c>
      <c r="E371" s="31">
        <f t="shared" si="57"/>
        <v>0</v>
      </c>
      <c r="G371" s="25">
        <f t="shared" ca="1" si="58"/>
        <v>53961</v>
      </c>
      <c r="H371" s="2">
        <f t="shared" si="59"/>
        <v>33764.100209112141</v>
      </c>
      <c r="I371" s="2">
        <f t="shared" si="60"/>
        <v>1200.2502391714281</v>
      </c>
      <c r="J371" s="2">
        <f t="shared" si="61"/>
        <v>101.97935547416273</v>
      </c>
      <c r="K371" s="31">
        <f t="shared" si="62"/>
        <v>130746.4260966146</v>
      </c>
      <c r="L371" s="17"/>
    </row>
    <row r="372" spans="1:12" x14ac:dyDescent="0.25">
      <c r="A372" s="25">
        <f t="shared" ca="1" si="53"/>
        <v>53991</v>
      </c>
      <c r="B372" s="2">
        <f t="shared" si="54"/>
        <v>30314.807913174998</v>
      </c>
      <c r="C372" s="2">
        <f t="shared" si="55"/>
        <v>1120.7336608263222</v>
      </c>
      <c r="D372" s="2">
        <f t="shared" si="56"/>
        <v>91.686996257503779</v>
      </c>
      <c r="E372" s="31">
        <f t="shared" si="57"/>
        <v>0</v>
      </c>
      <c r="G372" s="25">
        <f t="shared" ca="1" si="58"/>
        <v>53991</v>
      </c>
      <c r="H372" s="2">
        <f t="shared" si="59"/>
        <v>32560.349240076459</v>
      </c>
      <c r="I372" s="2">
        <f t="shared" si="60"/>
        <v>1203.7509690356803</v>
      </c>
      <c r="J372" s="2">
        <f t="shared" si="61"/>
        <v>98.478625609910523</v>
      </c>
      <c r="K372" s="31">
        <f t="shared" si="62"/>
        <v>131485.68539864849</v>
      </c>
      <c r="L372" s="17"/>
    </row>
    <row r="373" spans="1:12" x14ac:dyDescent="0.25">
      <c r="A373" s="25">
        <f t="shared" ca="1" si="53"/>
        <v>54022</v>
      </c>
      <c r="B373" s="2">
        <f t="shared" si="54"/>
        <v>29190.805445837934</v>
      </c>
      <c r="C373" s="2">
        <f t="shared" si="55"/>
        <v>1124.0024673370654</v>
      </c>
      <c r="D373" s="2">
        <f t="shared" si="56"/>
        <v>88.418189746760618</v>
      </c>
      <c r="E373" s="31">
        <f t="shared" si="57"/>
        <v>0</v>
      </c>
      <c r="G373" s="25">
        <f t="shared" ca="1" si="58"/>
        <v>54022</v>
      </c>
      <c r="H373" s="2">
        <f t="shared" si="59"/>
        <v>31353.087330714425</v>
      </c>
      <c r="I373" s="2">
        <f t="shared" si="60"/>
        <v>1207.2619093620326</v>
      </c>
      <c r="J373" s="2">
        <f t="shared" si="61"/>
        <v>94.967685283558239</v>
      </c>
      <c r="K373" s="31">
        <f t="shared" si="62"/>
        <v>132229.12458025507</v>
      </c>
      <c r="L373" s="17"/>
    </row>
    <row r="374" spans="1:12" x14ac:dyDescent="0.25">
      <c r="A374" s="25">
        <f t="shared" ca="1" si="53"/>
        <v>54052</v>
      </c>
      <c r="B374" s="2">
        <f t="shared" si="54"/>
        <v>28063.524637971135</v>
      </c>
      <c r="C374" s="2">
        <f t="shared" si="55"/>
        <v>1127.2808078667995</v>
      </c>
      <c r="D374" s="2">
        <f t="shared" si="56"/>
        <v>85.139849217026494</v>
      </c>
      <c r="E374" s="31">
        <f t="shared" si="57"/>
        <v>0</v>
      </c>
      <c r="G374" s="25">
        <f t="shared" ca="1" si="58"/>
        <v>54052</v>
      </c>
      <c r="H374" s="2">
        <f t="shared" si="59"/>
        <v>30142.304240783418</v>
      </c>
      <c r="I374" s="2">
        <f t="shared" si="60"/>
        <v>1210.783089931005</v>
      </c>
      <c r="J374" s="2">
        <f t="shared" si="61"/>
        <v>91.446504714585899</v>
      </c>
      <c r="K374" s="31">
        <f t="shared" si="62"/>
        <v>132976.76727508116</v>
      </c>
      <c r="L374" s="17"/>
    </row>
    <row r="375" spans="1:12" x14ac:dyDescent="0.25">
      <c r="A375" s="25">
        <f t="shared" ca="1" si="53"/>
        <v>54083</v>
      </c>
      <c r="B375" s="2">
        <f t="shared" si="54"/>
        <v>26932.955927748058</v>
      </c>
      <c r="C375" s="2">
        <f t="shared" si="55"/>
        <v>1130.5687102230777</v>
      </c>
      <c r="D375" s="2">
        <f t="shared" si="56"/>
        <v>81.851946860748285</v>
      </c>
      <c r="E375" s="31">
        <f t="shared" si="57"/>
        <v>0</v>
      </c>
      <c r="G375" s="25">
        <f t="shared" ca="1" si="58"/>
        <v>54083</v>
      </c>
      <c r="H375" s="2">
        <f t="shared" si="59"/>
        <v>28927.989700173446</v>
      </c>
      <c r="I375" s="2">
        <f t="shared" si="60"/>
        <v>1214.3145406099704</v>
      </c>
      <c r="J375" s="2">
        <f t="shared" si="61"/>
        <v>87.915054035620415</v>
      </c>
      <c r="K375" s="31">
        <f t="shared" si="62"/>
        <v>133728.63725040163</v>
      </c>
      <c r="L375" s="17"/>
    </row>
    <row r="376" spans="1:12" x14ac:dyDescent="0.25">
      <c r="A376" s="25">
        <f t="shared" ca="1" si="53"/>
        <v>54114</v>
      </c>
      <c r="B376" s="2">
        <f t="shared" si="54"/>
        <v>25799.089725453498</v>
      </c>
      <c r="C376" s="2">
        <f t="shared" si="55"/>
        <v>1133.8662022945618</v>
      </c>
      <c r="D376" s="2">
        <f t="shared" si="56"/>
        <v>78.554454789264128</v>
      </c>
      <c r="E376" s="31">
        <f t="shared" si="57"/>
        <v>0</v>
      </c>
      <c r="G376" s="25">
        <f t="shared" ca="1" si="58"/>
        <v>54114</v>
      </c>
      <c r="H376" s="2">
        <f t="shared" si="59"/>
        <v>27710.133408820027</v>
      </c>
      <c r="I376" s="2">
        <f t="shared" si="60"/>
        <v>1217.8562913534172</v>
      </c>
      <c r="J376" s="2">
        <f t="shared" si="61"/>
        <v>84.373303292173659</v>
      </c>
      <c r="K376" s="31">
        <f t="shared" si="62"/>
        <v>134484.75840787499</v>
      </c>
      <c r="L376" s="17"/>
    </row>
    <row r="377" spans="1:12" x14ac:dyDescent="0.25">
      <c r="A377" s="25">
        <f t="shared" ca="1" si="53"/>
        <v>54143</v>
      </c>
      <c r="B377" s="2">
        <f t="shared" si="54"/>
        <v>24661.916413402247</v>
      </c>
      <c r="C377" s="2">
        <f t="shared" si="55"/>
        <v>1137.1733120512517</v>
      </c>
      <c r="D377" s="2">
        <f t="shared" si="56"/>
        <v>75.247345032574231</v>
      </c>
      <c r="E377" s="31">
        <f t="shared" si="57"/>
        <v>0</v>
      </c>
      <c r="G377" s="25">
        <f t="shared" ca="1" si="58"/>
        <v>54143</v>
      </c>
      <c r="H377" s="2">
        <f t="shared" si="59"/>
        <v>26488.725036616826</v>
      </c>
      <c r="I377" s="2">
        <f t="shared" si="60"/>
        <v>1221.4083722031994</v>
      </c>
      <c r="J377" s="2">
        <f t="shared" si="61"/>
        <v>80.821222442391445</v>
      </c>
      <c r="K377" s="31">
        <f t="shared" si="62"/>
        <v>135245.15478430319</v>
      </c>
      <c r="L377" s="17"/>
    </row>
    <row r="378" spans="1:12" x14ac:dyDescent="0.25">
      <c r="A378" s="25">
        <f t="shared" ca="1" si="53"/>
        <v>54174</v>
      </c>
      <c r="B378" s="2">
        <f t="shared" si="54"/>
        <v>23521.426345857511</v>
      </c>
      <c r="C378" s="2">
        <f t="shared" si="55"/>
        <v>1140.4900675447361</v>
      </c>
      <c r="D378" s="2">
        <f t="shared" si="56"/>
        <v>71.930589539089851</v>
      </c>
      <c r="E378" s="31">
        <f t="shared" si="57"/>
        <v>0</v>
      </c>
      <c r="G378" s="25">
        <f t="shared" ca="1" si="58"/>
        <v>54174</v>
      </c>
      <c r="H378" s="2">
        <f t="shared" si="59"/>
        <v>25263.754223328033</v>
      </c>
      <c r="I378" s="2">
        <f t="shared" si="60"/>
        <v>1224.970813288792</v>
      </c>
      <c r="J378" s="2">
        <f t="shared" si="61"/>
        <v>77.258781356798863</v>
      </c>
      <c r="K378" s="31">
        <f t="shared" si="62"/>
        <v>136009.85055239577</v>
      </c>
      <c r="L378" s="17"/>
    </row>
    <row r="379" spans="1:12" x14ac:dyDescent="0.25">
      <c r="A379" s="25">
        <f t="shared" ca="1" si="53"/>
        <v>54204</v>
      </c>
      <c r="B379" s="2">
        <f t="shared" si="54"/>
        <v>22377.609848949105</v>
      </c>
      <c r="C379" s="2">
        <f t="shared" si="55"/>
        <v>1143.8164969084073</v>
      </c>
      <c r="D379" s="2">
        <f t="shared" si="56"/>
        <v>68.604160175418656</v>
      </c>
      <c r="E379" s="31">
        <f t="shared" si="57"/>
        <v>0</v>
      </c>
      <c r="G379" s="25">
        <f t="shared" ca="1" si="58"/>
        <v>54204</v>
      </c>
      <c r="H379" s="2">
        <f t="shared" si="59"/>
        <v>24035.210578500482</v>
      </c>
      <c r="I379" s="2">
        <f t="shared" si="60"/>
        <v>1228.5436448275489</v>
      </c>
      <c r="J379" s="2">
        <f t="shared" si="61"/>
        <v>73.685949818041991</v>
      </c>
      <c r="K379" s="31">
        <f t="shared" si="62"/>
        <v>136778.87002153829</v>
      </c>
      <c r="L379" s="17"/>
    </row>
    <row r="380" spans="1:12" x14ac:dyDescent="0.25">
      <c r="A380" s="25">
        <f t="shared" ca="1" si="53"/>
        <v>54235</v>
      </c>
      <c r="B380" s="2">
        <f t="shared" si="54"/>
        <v>21230.457220591383</v>
      </c>
      <c r="C380" s="2">
        <f t="shared" si="55"/>
        <v>1147.1526283577232</v>
      </c>
      <c r="D380" s="2">
        <f t="shared" si="56"/>
        <v>65.268028726102784</v>
      </c>
      <c r="E380" s="31">
        <f t="shared" si="57"/>
        <v>0</v>
      </c>
      <c r="G380" s="25">
        <f t="shared" ca="1" si="58"/>
        <v>54235</v>
      </c>
      <c r="H380" s="2">
        <f t="shared" si="59"/>
        <v>22803.083681375516</v>
      </c>
      <c r="I380" s="2">
        <f t="shared" si="60"/>
        <v>1232.1268971249649</v>
      </c>
      <c r="J380" s="2">
        <f t="shared" si="61"/>
        <v>70.102697520625952</v>
      </c>
      <c r="K380" s="31">
        <f t="shared" si="62"/>
        <v>137552.23763856507</v>
      </c>
      <c r="L380" s="17"/>
    </row>
    <row r="381" spans="1:12" x14ac:dyDescent="0.25">
      <c r="A381" s="25">
        <f t="shared" ca="1" si="53"/>
        <v>54265</v>
      </c>
      <c r="B381" s="2">
        <f t="shared" si="54"/>
        <v>20079.958730400951</v>
      </c>
      <c r="C381" s="2">
        <f t="shared" si="55"/>
        <v>1150.4984901904327</v>
      </c>
      <c r="D381" s="2">
        <f t="shared" si="56"/>
        <v>61.922166893393296</v>
      </c>
      <c r="E381" s="31">
        <f t="shared" si="57"/>
        <v>0</v>
      </c>
      <c r="G381" s="25">
        <f t="shared" ca="1" si="58"/>
        <v>54265</v>
      </c>
      <c r="H381" s="2">
        <f t="shared" si="59"/>
        <v>21567.363080800602</v>
      </c>
      <c r="I381" s="2">
        <f t="shared" si="60"/>
        <v>1235.7206005749124</v>
      </c>
      <c r="J381" s="2">
        <f t="shared" si="61"/>
        <v>66.508994070678455</v>
      </c>
      <c r="K381" s="31">
        <f t="shared" si="62"/>
        <v>138329.97798853644</v>
      </c>
      <c r="L381" s="17"/>
    </row>
    <row r="382" spans="1:12" x14ac:dyDescent="0.25">
      <c r="A382" s="25">
        <f t="shared" ca="1" si="53"/>
        <v>54296</v>
      </c>
      <c r="B382" s="2">
        <f t="shared" si="54"/>
        <v>18926.104619614129</v>
      </c>
      <c r="C382" s="2">
        <f t="shared" si="55"/>
        <v>1153.8541107868232</v>
      </c>
      <c r="D382" s="2">
        <f t="shared" si="56"/>
        <v>58.566546297002787</v>
      </c>
      <c r="E382" s="31">
        <f t="shared" si="57"/>
        <v>0</v>
      </c>
      <c r="G382" s="25">
        <f t="shared" ca="1" si="58"/>
        <v>54296</v>
      </c>
      <c r="H382" s="2">
        <f t="shared" si="59"/>
        <v>20328.038295140679</v>
      </c>
      <c r="I382" s="2">
        <f t="shared" si="60"/>
        <v>1239.3247856599212</v>
      </c>
      <c r="J382" s="2">
        <f t="shared" si="61"/>
        <v>62.904808985669661</v>
      </c>
      <c r="K382" s="31">
        <f t="shared" si="62"/>
        <v>139112.11579552019</v>
      </c>
      <c r="L382" s="17"/>
    </row>
    <row r="383" spans="1:12" x14ac:dyDescent="0.25">
      <c r="A383" s="25">
        <f t="shared" ca="1" si="53"/>
        <v>54327</v>
      </c>
      <c r="B383" s="2">
        <f t="shared" si="54"/>
        <v>17768.88510100418</v>
      </c>
      <c r="C383" s="2">
        <f t="shared" si="55"/>
        <v>1157.2195186099498</v>
      </c>
      <c r="D383" s="2">
        <f t="shared" si="56"/>
        <v>55.201138473876199</v>
      </c>
      <c r="E383" s="31">
        <f t="shared" si="57"/>
        <v>0</v>
      </c>
      <c r="G383" s="25">
        <f t="shared" ca="1" si="58"/>
        <v>54327</v>
      </c>
      <c r="H383" s="2">
        <f t="shared" si="59"/>
        <v>19085.098812189248</v>
      </c>
      <c r="I383" s="2">
        <f t="shared" si="60"/>
        <v>1242.9394829514297</v>
      </c>
      <c r="J383" s="2">
        <f t="shared" si="61"/>
        <v>59.290111694161169</v>
      </c>
      <c r="K383" s="31">
        <f t="shared" si="62"/>
        <v>139898.67592337762</v>
      </c>
      <c r="L383" s="17"/>
    </row>
    <row r="384" spans="1:12" x14ac:dyDescent="0.25">
      <c r="A384" s="25">
        <f t="shared" ca="1" si="53"/>
        <v>54357</v>
      </c>
      <c r="B384" s="2">
        <f t="shared" si="54"/>
        <v>16608.290358798284</v>
      </c>
      <c r="C384" s="2">
        <f t="shared" si="55"/>
        <v>1160.5947422058971</v>
      </c>
      <c r="D384" s="2">
        <f t="shared" si="56"/>
        <v>51.825914877928881</v>
      </c>
      <c r="E384" s="31">
        <f t="shared" si="57"/>
        <v>0</v>
      </c>
      <c r="G384" s="25">
        <f t="shared" ca="1" si="58"/>
        <v>54357</v>
      </c>
      <c r="H384" s="2">
        <f t="shared" si="59"/>
        <v>17838.534089079207</v>
      </c>
      <c r="I384" s="2">
        <f t="shared" si="60"/>
        <v>1246.5647231100395</v>
      </c>
      <c r="J384" s="2">
        <f t="shared" si="61"/>
        <v>55.664871535551356</v>
      </c>
      <c r="K384" s="31">
        <f t="shared" si="62"/>
        <v>140689.6833765539</v>
      </c>
      <c r="L384" s="17"/>
    </row>
    <row r="385" spans="1:12" x14ac:dyDescent="0.25">
      <c r="A385" s="25">
        <f t="shared" ca="1" si="53"/>
        <v>54388</v>
      </c>
      <c r="B385" s="2">
        <f t="shared" si="54"/>
        <v>15444.310548594287</v>
      </c>
      <c r="C385" s="2">
        <f t="shared" si="55"/>
        <v>1163.9798102039977</v>
      </c>
      <c r="D385" s="2">
        <f t="shared" si="56"/>
        <v>48.440846879828314</v>
      </c>
      <c r="E385" s="31">
        <f t="shared" si="57"/>
        <v>0</v>
      </c>
      <c r="G385" s="25">
        <f t="shared" ca="1" si="58"/>
        <v>54388</v>
      </c>
      <c r="H385" s="2">
        <f t="shared" si="59"/>
        <v>16588.333552193428</v>
      </c>
      <c r="I385" s="2">
        <f t="shared" si="60"/>
        <v>1250.2005368857774</v>
      </c>
      <c r="J385" s="2">
        <f t="shared" si="61"/>
        <v>52.02905775981344</v>
      </c>
      <c r="K385" s="31">
        <f t="shared" si="62"/>
        <v>141485.16330087296</v>
      </c>
      <c r="L385" s="17"/>
    </row>
    <row r="386" spans="1:12" x14ac:dyDescent="0.25">
      <c r="A386" s="25">
        <f t="shared" ca="1" si="53"/>
        <v>54418</v>
      </c>
      <c r="B386" s="2">
        <f t="shared" si="54"/>
        <v>14276.935797277194</v>
      </c>
      <c r="C386" s="2">
        <f t="shared" si="55"/>
        <v>1167.374751317092</v>
      </c>
      <c r="D386" s="2">
        <f t="shared" si="56"/>
        <v>45.045905766733995</v>
      </c>
      <c r="E386" s="31">
        <f t="shared" si="57"/>
        <v>0</v>
      </c>
      <c r="G386" s="25">
        <f t="shared" ca="1" si="58"/>
        <v>54418</v>
      </c>
      <c r="H386" s="2">
        <f t="shared" si="59"/>
        <v>15334.486597075067</v>
      </c>
      <c r="I386" s="2">
        <f t="shared" si="60"/>
        <v>1253.8469551183609</v>
      </c>
      <c r="J386" s="2">
        <f t="shared" si="61"/>
        <v>48.382639527229912</v>
      </c>
      <c r="K386" s="31">
        <f t="shared" si="62"/>
        <v>142285.14098433687</v>
      </c>
      <c r="L386" s="17"/>
    </row>
    <row r="387" spans="1:12" x14ac:dyDescent="0.25">
      <c r="A387" s="25">
        <f t="shared" ca="1" si="53"/>
        <v>54449</v>
      </c>
      <c r="B387" s="2">
        <f t="shared" si="54"/>
        <v>13106.156202935428</v>
      </c>
      <c r="C387" s="2">
        <f t="shared" si="55"/>
        <v>1170.7795943417668</v>
      </c>
      <c r="D387" s="2">
        <f t="shared" si="56"/>
        <v>41.641062742059148</v>
      </c>
      <c r="E387" s="31">
        <f t="shared" si="57"/>
        <v>0</v>
      </c>
      <c r="G387" s="25">
        <f t="shared" ca="1" si="58"/>
        <v>54449</v>
      </c>
      <c r="H387" s="2">
        <f t="shared" si="59"/>
        <v>14076.982588337612</v>
      </c>
      <c r="I387" s="2">
        <f t="shared" si="60"/>
        <v>1257.5040087374548</v>
      </c>
      <c r="J387" s="2">
        <f t="shared" si="61"/>
        <v>44.725585908136054</v>
      </c>
      <c r="K387" s="31">
        <f t="shared" si="62"/>
        <v>143089.64185792976</v>
      </c>
      <c r="L387" s="17"/>
    </row>
    <row r="388" spans="1:12" x14ac:dyDescent="0.25">
      <c r="A388" s="25">
        <f t="shared" ca="1" si="53"/>
        <v>54480</v>
      </c>
      <c r="B388" s="2">
        <f t="shared" si="54"/>
        <v>11931.96183477683</v>
      </c>
      <c r="C388" s="2">
        <f t="shared" si="55"/>
        <v>1174.1943681585972</v>
      </c>
      <c r="D388" s="2">
        <f t="shared" si="56"/>
        <v>38.226288925228801</v>
      </c>
      <c r="E388" s="31">
        <f t="shared" si="57"/>
        <v>0</v>
      </c>
      <c r="G388" s="25">
        <f t="shared" ca="1" si="58"/>
        <v>54480</v>
      </c>
      <c r="H388" s="2">
        <f t="shared" si="59"/>
        <v>12815.810859574673</v>
      </c>
      <c r="I388" s="2">
        <f t="shared" si="60"/>
        <v>1261.1717287629401</v>
      </c>
      <c r="J388" s="2">
        <f t="shared" si="61"/>
        <v>41.057865882650731</v>
      </c>
      <c r="K388" s="31">
        <f t="shared" si="62"/>
        <v>143898.69149642624</v>
      </c>
      <c r="L388" s="17"/>
    </row>
    <row r="389" spans="1:12" x14ac:dyDescent="0.25">
      <c r="A389" s="25">
        <f t="shared" ca="1" si="53"/>
        <v>54508</v>
      </c>
      <c r="B389" s="2">
        <f t="shared" si="54"/>
        <v>10754.342733044436</v>
      </c>
      <c r="C389" s="2">
        <f t="shared" si="55"/>
        <v>1177.6191017323936</v>
      </c>
      <c r="D389" s="2">
        <f t="shared" si="56"/>
        <v>34.801555351432398</v>
      </c>
      <c r="E389" s="31">
        <f t="shared" si="57"/>
        <v>0</v>
      </c>
      <c r="G389" s="25">
        <f t="shared" ca="1" si="58"/>
        <v>54508</v>
      </c>
      <c r="H389" s="2">
        <f t="shared" si="59"/>
        <v>11550.960713269509</v>
      </c>
      <c r="I389" s="2">
        <f t="shared" si="60"/>
        <v>1264.8501463051637</v>
      </c>
      <c r="J389" s="2">
        <f t="shared" si="61"/>
        <v>37.379448340427189</v>
      </c>
      <c r="K389" s="31">
        <f t="shared" si="62"/>
        <v>144712.31561920443</v>
      </c>
      <c r="L389" s="17"/>
    </row>
    <row r="390" spans="1:12" x14ac:dyDescent="0.25">
      <c r="A390" s="25">
        <f t="shared" ca="1" si="53"/>
        <v>54539</v>
      </c>
      <c r="B390" s="2">
        <f t="shared" si="54"/>
        <v>9573.2889089319906</v>
      </c>
      <c r="C390" s="2">
        <f t="shared" si="55"/>
        <v>1181.0538241124459</v>
      </c>
      <c r="D390" s="2">
        <f t="shared" si="56"/>
        <v>31.366832971380063</v>
      </c>
      <c r="E390" s="31">
        <f t="shared" si="57"/>
        <v>0</v>
      </c>
      <c r="G390" s="25">
        <f t="shared" ca="1" si="58"/>
        <v>54539</v>
      </c>
      <c r="H390" s="2">
        <f t="shared" si="59"/>
        <v>10282.421420704288</v>
      </c>
      <c r="I390" s="2">
        <f t="shared" si="60"/>
        <v>1268.5392925652216</v>
      </c>
      <c r="J390" s="2">
        <f t="shared" si="61"/>
        <v>33.690302080369293</v>
      </c>
      <c r="K390" s="31">
        <f t="shared" si="62"/>
        <v>145530.54009106348</v>
      </c>
      <c r="L390" s="17"/>
    </row>
    <row r="391" spans="1:12" x14ac:dyDescent="0.25">
      <c r="A391" s="25">
        <f t="shared" ca="1" si="53"/>
        <v>54569</v>
      </c>
      <c r="B391" s="2">
        <f t="shared" si="54"/>
        <v>8388.7903444992153</v>
      </c>
      <c r="C391" s="2">
        <f t="shared" si="55"/>
        <v>1184.4985644327744</v>
      </c>
      <c r="D391" s="2">
        <f t="shared" si="56"/>
        <v>27.922092651051571</v>
      </c>
      <c r="E391" s="31">
        <f t="shared" si="57"/>
        <v>0</v>
      </c>
      <c r="G391" s="25">
        <f t="shared" ca="1" si="58"/>
        <v>54569</v>
      </c>
      <c r="H391" s="2">
        <f t="shared" si="59"/>
        <v>9010.182221869085</v>
      </c>
      <c r="I391" s="2">
        <f t="shared" si="60"/>
        <v>1272.2391988352031</v>
      </c>
      <c r="J391" s="2">
        <f t="shared" si="61"/>
        <v>29.990395810387781</v>
      </c>
      <c r="K391" s="31">
        <f t="shared" si="62"/>
        <v>146353.39092304595</v>
      </c>
      <c r="L391" s="17"/>
    </row>
    <row r="392" spans="1:12" x14ac:dyDescent="0.25">
      <c r="A392" s="25">
        <f t="shared" ca="1" si="53"/>
        <v>54600</v>
      </c>
      <c r="B392" s="2">
        <f t="shared" si="54"/>
        <v>7200.8369925868456</v>
      </c>
      <c r="C392" s="2">
        <f t="shared" si="55"/>
        <v>1187.9533519123697</v>
      </c>
      <c r="D392" s="2">
        <f t="shared" si="56"/>
        <v>24.467305171456246</v>
      </c>
      <c r="E392" s="31">
        <f t="shared" si="57"/>
        <v>0</v>
      </c>
      <c r="G392" s="25">
        <f t="shared" ca="1" si="58"/>
        <v>54600</v>
      </c>
      <c r="H392" s="2">
        <f t="shared" si="59"/>
        <v>7734.2323253706127</v>
      </c>
      <c r="I392" s="2">
        <f t="shared" si="60"/>
        <v>1275.9498964984725</v>
      </c>
      <c r="J392" s="2">
        <f t="shared" si="61"/>
        <v>26.279698147118324</v>
      </c>
      <c r="K392" s="31">
        <f t="shared" si="62"/>
        <v>147180.89427326462</v>
      </c>
      <c r="L392" s="17"/>
    </row>
    <row r="393" spans="1:12" x14ac:dyDescent="0.25">
      <c r="A393" s="25">
        <f t="shared" ca="1" si="53"/>
        <v>54630</v>
      </c>
      <c r="B393" s="2">
        <f t="shared" si="54"/>
        <v>6009.4187767313979</v>
      </c>
      <c r="C393" s="2">
        <f t="shared" si="55"/>
        <v>1191.4182158554477</v>
      </c>
      <c r="D393" s="2">
        <f t="shared" si="56"/>
        <v>21.002441228378302</v>
      </c>
      <c r="E393" s="31">
        <f t="shared" si="57"/>
        <v>0</v>
      </c>
      <c r="G393" s="25">
        <f t="shared" ca="1" si="58"/>
        <v>54630</v>
      </c>
      <c r="H393" s="2">
        <f t="shared" si="59"/>
        <v>6454.5609083406862</v>
      </c>
      <c r="I393" s="2">
        <f t="shared" si="60"/>
        <v>1279.6714170299267</v>
      </c>
      <c r="J393" s="2">
        <f t="shared" si="61"/>
        <v>22.558177615664135</v>
      </c>
      <c r="K393" s="31">
        <f t="shared" si="62"/>
        <v>148013.076447734</v>
      </c>
      <c r="L393" s="17"/>
    </row>
    <row r="394" spans="1:12" x14ac:dyDescent="0.25">
      <c r="A394" s="25">
        <f t="shared" ca="1" si="53"/>
        <v>54661</v>
      </c>
      <c r="B394" s="2">
        <f t="shared" si="54"/>
        <v>4814.525591079705</v>
      </c>
      <c r="C394" s="2">
        <f t="shared" si="55"/>
        <v>1194.8931856516929</v>
      </c>
      <c r="D394" s="2">
        <f t="shared" si="56"/>
        <v>17.527471432133098</v>
      </c>
      <c r="E394" s="31">
        <f t="shared" si="57"/>
        <v>0</v>
      </c>
      <c r="G394" s="25">
        <f t="shared" ca="1" si="58"/>
        <v>54661</v>
      </c>
      <c r="H394" s="2">
        <f t="shared" si="59"/>
        <v>5171.1571163444223</v>
      </c>
      <c r="I394" s="2">
        <f t="shared" si="60"/>
        <v>1283.4037919962641</v>
      </c>
      <c r="J394" s="2">
        <f t="shared" si="61"/>
        <v>18.825802649326761</v>
      </c>
      <c r="K394" s="31">
        <f t="shared" si="62"/>
        <v>148849.96390120662</v>
      </c>
      <c r="L394" s="17"/>
    </row>
    <row r="395" spans="1:12" x14ac:dyDescent="0.25">
      <c r="A395" s="25">
        <f t="shared" ca="1" si="53"/>
        <v>54692</v>
      </c>
      <c r="B395" s="2">
        <f t="shared" si="54"/>
        <v>3616.1473003031952</v>
      </c>
      <c r="C395" s="2">
        <f t="shared" si="55"/>
        <v>1198.3782907765099</v>
      </c>
      <c r="D395" s="2">
        <f t="shared" si="56"/>
        <v>14.042366307316115</v>
      </c>
      <c r="E395" s="31">
        <f t="shared" si="57"/>
        <v>0</v>
      </c>
      <c r="G395" s="25">
        <f t="shared" ca="1" si="58"/>
        <v>54692</v>
      </c>
      <c r="H395" s="2">
        <f t="shared" si="59"/>
        <v>3884.0100632881695</v>
      </c>
      <c r="I395" s="2">
        <f t="shared" si="60"/>
        <v>1287.1470530562531</v>
      </c>
      <c r="J395" s="2">
        <f t="shared" si="61"/>
        <v>15.082541589337779</v>
      </c>
      <c r="K395" s="31">
        <f t="shared" si="62"/>
        <v>149691.58323801408</v>
      </c>
      <c r="L395" s="17"/>
    </row>
    <row r="396" spans="1:12" x14ac:dyDescent="0.25">
      <c r="A396" s="25">
        <f t="shared" ca="1" si="53"/>
        <v>54722</v>
      </c>
      <c r="B396" s="2">
        <f t="shared" si="54"/>
        <v>2414.2737395119202</v>
      </c>
      <c r="C396" s="2">
        <f t="shared" si="55"/>
        <v>1201.8735607912749</v>
      </c>
      <c r="D396" s="2">
        <f t="shared" si="56"/>
        <v>10.547096292551032</v>
      </c>
      <c r="E396" s="31">
        <f t="shared" si="57"/>
        <v>0</v>
      </c>
      <c r="G396" s="25">
        <f t="shared" ca="1" si="58"/>
        <v>54722</v>
      </c>
      <c r="H396" s="2">
        <f t="shared" si="59"/>
        <v>2593.1088313271694</v>
      </c>
      <c r="I396" s="2">
        <f t="shared" si="60"/>
        <v>1290.9012319610003</v>
      </c>
      <c r="J396" s="2">
        <f t="shared" si="61"/>
        <v>11.328362684590502</v>
      </c>
      <c r="K396" s="31">
        <f t="shared" si="62"/>
        <v>150537.96121291269</v>
      </c>
      <c r="L396" s="17"/>
    </row>
    <row r="397" spans="1:12" x14ac:dyDescent="0.25">
      <c r="A397" s="25">
        <f t="shared" ca="1" si="53"/>
        <v>54753</v>
      </c>
      <c r="B397" s="2">
        <f t="shared" si="54"/>
        <v>1208.8947141683375</v>
      </c>
      <c r="C397" s="2">
        <f t="shared" si="55"/>
        <v>1205.3790253435827</v>
      </c>
      <c r="D397" s="2">
        <f t="shared" si="56"/>
        <v>7.0416317402432469</v>
      </c>
      <c r="E397" s="31">
        <f t="shared" si="57"/>
        <v>0</v>
      </c>
      <c r="G397" s="25">
        <f t="shared" ca="1" si="58"/>
        <v>54753</v>
      </c>
      <c r="H397" s="2">
        <f t="shared" si="59"/>
        <v>1298.4424707729493</v>
      </c>
      <c r="I397" s="2">
        <f t="shared" si="60"/>
        <v>1294.6663605542201</v>
      </c>
      <c r="J397" s="2">
        <f t="shared" si="61"/>
        <v>7.5632340913707594</v>
      </c>
      <c r="K397" s="31">
        <f t="shared" si="62"/>
        <v>151389.12473193408</v>
      </c>
      <c r="L397" s="17"/>
    </row>
    <row r="398" spans="1:12" x14ac:dyDescent="0.25">
      <c r="A398" s="25">
        <f t="shared" ca="1" si="53"/>
        <v>54783</v>
      </c>
      <c r="B398" s="2">
        <f t="shared" si="54"/>
        <v>8.3582563092932105E-10</v>
      </c>
      <c r="C398" s="2">
        <f t="shared" si="55"/>
        <v>1208.8947141675017</v>
      </c>
      <c r="D398" s="2">
        <f t="shared" si="56"/>
        <v>3.5259429163243112</v>
      </c>
      <c r="E398" s="31">
        <f t="shared" si="57"/>
        <v>0</v>
      </c>
      <c r="G398" s="25">
        <f t="shared" ca="1" si="58"/>
        <v>54783</v>
      </c>
      <c r="H398" s="2">
        <f t="shared" si="59"/>
        <v>4.461071512196213E-10</v>
      </c>
      <c r="I398" s="2">
        <f t="shared" si="60"/>
        <v>1298.4424707725032</v>
      </c>
      <c r="J398" s="2">
        <f t="shared" si="61"/>
        <v>3.7871238730876939</v>
      </c>
      <c r="K398" s="31">
        <f t="shared" si="62"/>
        <v>152245.10085324047</v>
      </c>
      <c r="L398" s="17"/>
    </row>
    <row r="399" spans="1:12" x14ac:dyDescent="0.25">
      <c r="A399" s="25"/>
    </row>
    <row r="400" spans="1:12" x14ac:dyDescent="0.25">
      <c r="A400" s="25"/>
    </row>
    <row r="401" spans="1:1" x14ac:dyDescent="0.25">
      <c r="A401" s="25"/>
    </row>
    <row r="402" spans="1:1" x14ac:dyDescent="0.25">
      <c r="A402" s="25"/>
    </row>
    <row r="403" spans="1:1" x14ac:dyDescent="0.25">
      <c r="A403" s="25"/>
    </row>
    <row r="404" spans="1:1" x14ac:dyDescent="0.25">
      <c r="A404" s="25"/>
    </row>
    <row r="405" spans="1:1" x14ac:dyDescent="0.25">
      <c r="A405" s="25"/>
    </row>
    <row r="406" spans="1:1" x14ac:dyDescent="0.25">
      <c r="A406" s="25"/>
    </row>
    <row r="407" spans="1:1" x14ac:dyDescent="0.25">
      <c r="A407" s="25"/>
    </row>
    <row r="408" spans="1:1" x14ac:dyDescent="0.25">
      <c r="A408" s="25"/>
    </row>
    <row r="409" spans="1:1" x14ac:dyDescent="0.25">
      <c r="A409" s="25"/>
    </row>
    <row r="410" spans="1:1" x14ac:dyDescent="0.25">
      <c r="A410" s="25"/>
    </row>
    <row r="411" spans="1:1" x14ac:dyDescent="0.25">
      <c r="A411" s="25"/>
    </row>
    <row r="412" spans="1:1" x14ac:dyDescent="0.25">
      <c r="A412" s="25"/>
    </row>
    <row r="413" spans="1:1" x14ac:dyDescent="0.25">
      <c r="A413" s="25"/>
    </row>
    <row r="414" spans="1:1" x14ac:dyDescent="0.25">
      <c r="A414" s="25"/>
    </row>
    <row r="415" spans="1:1" x14ac:dyDescent="0.25">
      <c r="A415" s="25"/>
    </row>
    <row r="416" spans="1:1" x14ac:dyDescent="0.25">
      <c r="A416" s="25"/>
    </row>
    <row r="417" spans="1:1" x14ac:dyDescent="0.25">
      <c r="A417" s="25"/>
    </row>
    <row r="418" spans="1:1" x14ac:dyDescent="0.25">
      <c r="A418" s="25"/>
    </row>
    <row r="419" spans="1:1" x14ac:dyDescent="0.25">
      <c r="A419" s="25"/>
    </row>
    <row r="420" spans="1:1" x14ac:dyDescent="0.25">
      <c r="A420" s="25"/>
    </row>
    <row r="421" spans="1:1" x14ac:dyDescent="0.25">
      <c r="A421" s="25"/>
    </row>
  </sheetData>
  <mergeCells count="4">
    <mergeCell ref="A30:B30"/>
    <mergeCell ref="A2:C2"/>
    <mergeCell ref="G2:I2"/>
    <mergeCell ref="L2:N2"/>
  </mergeCells>
  <hyperlinks>
    <hyperlink ref="A30:B30" r:id="rId1" display="Property Value Rate" xr:uid="{91B2B592-005D-4EEE-9A7F-B9CEAD9541C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</dc:creator>
  <cp:lastModifiedBy>Jessie</cp:lastModifiedBy>
  <dcterms:created xsi:type="dcterms:W3CDTF">2019-11-16T01:17:55Z</dcterms:created>
  <dcterms:modified xsi:type="dcterms:W3CDTF">2019-12-27T01:48:35Z</dcterms:modified>
</cp:coreProperties>
</file>